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132" windowWidth="7620" windowHeight="7092" activeTab="1"/>
  </bookViews>
  <sheets>
    <sheet name="Alytus" sheetId="1" r:id="rId1"/>
    <sheet name="Vilnius" sheetId="2" r:id="rId2"/>
  </sheets>
  <calcPr calcId="145621"/>
</workbook>
</file>

<file path=xl/calcChain.xml><?xml version="1.0" encoding="utf-8"?>
<calcChain xmlns="http://schemas.openxmlformats.org/spreadsheetml/2006/main">
  <c r="V16" i="2" l="1"/>
  <c r="V18" i="2" s="1"/>
  <c r="U16" i="2"/>
  <c r="U18" i="2" s="1"/>
  <c r="D16" i="2"/>
  <c r="D18" i="2" s="1"/>
  <c r="E16" i="2"/>
  <c r="E18" i="2" s="1"/>
  <c r="F16" i="2"/>
  <c r="F18" i="2" s="1"/>
  <c r="H16" i="2"/>
  <c r="H18" i="2" s="1"/>
  <c r="I16" i="2"/>
  <c r="I18" i="2" s="1"/>
  <c r="J16" i="2"/>
  <c r="J18" i="2" s="1"/>
  <c r="L16" i="2"/>
  <c r="L18" i="2" s="1"/>
  <c r="M16" i="2"/>
  <c r="M18" i="2" s="1"/>
  <c r="N16" i="2"/>
  <c r="N18" i="2" s="1"/>
  <c r="P16" i="2"/>
  <c r="P18" i="2" s="1"/>
  <c r="Q16" i="2"/>
  <c r="Q18" i="2" s="1"/>
  <c r="R16" i="2"/>
  <c r="R18" i="2" s="1"/>
  <c r="O11" i="2" l="1"/>
  <c r="O10" i="2"/>
  <c r="O12" i="2"/>
  <c r="O13" i="2"/>
  <c r="O14" i="2"/>
  <c r="O15" i="2"/>
  <c r="O9" i="2"/>
  <c r="K11" i="2"/>
  <c r="K10" i="2"/>
  <c r="K12" i="2"/>
  <c r="K13" i="2"/>
  <c r="K14" i="2"/>
  <c r="K15" i="2"/>
  <c r="K9" i="2"/>
  <c r="G11" i="2"/>
  <c r="G10" i="2"/>
  <c r="G12" i="2"/>
  <c r="G13" i="2"/>
  <c r="G14" i="2"/>
  <c r="G15" i="2"/>
  <c r="G9" i="2"/>
  <c r="G16" i="2" s="1"/>
  <c r="G18" i="2" s="1"/>
  <c r="C11" i="2"/>
  <c r="C10" i="2"/>
  <c r="C12" i="2"/>
  <c r="C13" i="2"/>
  <c r="C14" i="2"/>
  <c r="C15" i="2"/>
  <c r="C9" i="2"/>
  <c r="O16" i="2" l="1"/>
  <c r="O18" i="2" s="1"/>
  <c r="C16" i="2"/>
  <c r="C18" i="2" s="1"/>
  <c r="K16" i="2"/>
  <c r="K18" i="2" s="1"/>
  <c r="V14" i="1"/>
  <c r="U14" i="1" l="1"/>
  <c r="Q14" i="1" l="1"/>
  <c r="R14" i="1"/>
  <c r="P14" i="1"/>
  <c r="M14" i="1"/>
  <c r="N14" i="1"/>
  <c r="L14" i="1"/>
  <c r="I14" i="1"/>
  <c r="J14" i="1"/>
  <c r="H14" i="1"/>
  <c r="K13" i="1"/>
  <c r="K9" i="1"/>
  <c r="E14" i="1"/>
  <c r="F14" i="1"/>
  <c r="C14" i="1" s="1"/>
  <c r="D14" i="1"/>
  <c r="O13" i="1"/>
  <c r="O9" i="1"/>
  <c r="O10" i="1"/>
  <c r="O11" i="1"/>
  <c r="O12" i="1"/>
  <c r="K10" i="1"/>
  <c r="K11" i="1"/>
  <c r="K12" i="1"/>
  <c r="K14" i="1"/>
  <c r="G13" i="1"/>
  <c r="G9" i="1"/>
  <c r="C13" i="1"/>
  <c r="G10" i="1"/>
  <c r="G11" i="1"/>
  <c r="G12" i="1"/>
  <c r="C9" i="1"/>
  <c r="C10" i="1"/>
  <c r="C11" i="1"/>
  <c r="C12" i="1"/>
  <c r="O14" i="1" l="1"/>
  <c r="G14" i="1"/>
</calcChain>
</file>

<file path=xl/sharedStrings.xml><?xml version="1.0" encoding="utf-8"?>
<sst xmlns="http://schemas.openxmlformats.org/spreadsheetml/2006/main" count="99" uniqueCount="42">
  <si>
    <t>Eil.</t>
  </si>
  <si>
    <t>Savivaldybių</t>
  </si>
  <si>
    <t>Darbo vietų skaičius vartotojams</t>
  </si>
  <si>
    <t>Iš jų: kompiuterizuotų darbo vietų skaičius</t>
  </si>
  <si>
    <t>Vartotojų apmokymas</t>
  </si>
  <si>
    <t>Nr.</t>
  </si>
  <si>
    <t>viešosios</t>
  </si>
  <si>
    <t>SVB tinklo      b-kose</t>
  </si>
  <si>
    <t>VB</t>
  </si>
  <si>
    <t>Miesto fil.</t>
  </si>
  <si>
    <t xml:space="preserve">Kaimo fil. </t>
  </si>
  <si>
    <t>Iš viso</t>
  </si>
  <si>
    <t>Prijungtų prie tinklo</t>
  </si>
  <si>
    <t>Su interneto prieiga</t>
  </si>
  <si>
    <t>bibliotekos</t>
  </si>
  <si>
    <t>SVB</t>
  </si>
  <si>
    <t>Kaimo fil.</t>
  </si>
  <si>
    <t>Vietų sk. 1000 gyvent.</t>
  </si>
  <si>
    <t>Vartot.sk. 1 vietai</t>
  </si>
  <si>
    <t>Trukmė (val.)</t>
  </si>
  <si>
    <t>Lankytojų skaičius</t>
  </si>
  <si>
    <t>Elektrėnai</t>
  </si>
  <si>
    <t>Šalčininkai</t>
  </si>
  <si>
    <t>Širvintos</t>
  </si>
  <si>
    <t>x</t>
  </si>
  <si>
    <t>Švenčionys</t>
  </si>
  <si>
    <t>Trakai</t>
  </si>
  <si>
    <t>Ukmergė</t>
  </si>
  <si>
    <t>Vilniaus raj.</t>
  </si>
  <si>
    <t>Vilniaus m.</t>
  </si>
  <si>
    <t>Iš viso:</t>
  </si>
  <si>
    <t>Alytaus m.</t>
  </si>
  <si>
    <t>Alytaus r.</t>
  </si>
  <si>
    <t>Druskininkai</t>
  </si>
  <si>
    <t>Lazdijai</t>
  </si>
  <si>
    <t>Varėna</t>
  </si>
  <si>
    <t>X</t>
  </si>
  <si>
    <t>SVB tinklo b-kose</t>
  </si>
  <si>
    <t xml:space="preserve">3.16. VARTOTOJAMS SKIRTŲ DARBO VIETŲ SKAIČIUS ALYTAUS APSKRITIES </t>
  </si>
  <si>
    <t>SAVIVALDYBIŲ VIEŠOSIOSE BIBLIOTEKOSE 2011 M.</t>
  </si>
  <si>
    <t xml:space="preserve">3.16. VARTOTOJAMS SKIRTŲ DARBO VIETŲ SKAIČIUS VILNIAUS APSKRITIES </t>
  </si>
  <si>
    <t>n.d.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</si>
</sst>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L_t_-;\-* #,##0.00\ _L_t_-;_-* &quot;-&quot;??\ _L_t_-;_-@_-"/>
    <numFmt numFmtId="168" formatCode="#,##0.00_ ;\-#,##0.00\ 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8"/>
      <color theme="5" tint="-0.249977111117893"/>
      <name val="Arial"/>
      <family val="2"/>
      <charset val="186"/>
    </font>
    <font>
      <b/>
      <sz val="10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0" fontId="7" fillId="2" borderId="0" xfId="0" applyFont="1" applyFill="1"/>
    <xf numFmtId="0" fontId="7" fillId="2" borderId="0" xfId="0" applyFont="1" applyFill="1" applyBorder="1"/>
    <xf numFmtId="0" fontId="4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right"/>
    </xf>
    <xf numFmtId="0" fontId="6" fillId="3" borderId="16" xfId="0" applyFont="1" applyFill="1" applyBorder="1" applyAlignment="1">
      <alignment horizontal="right"/>
    </xf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1" fontId="6" fillId="3" borderId="16" xfId="0" applyNumberFormat="1" applyFont="1" applyFill="1" applyBorder="1" applyAlignment="1">
      <alignment horizontal="center"/>
    </xf>
    <xf numFmtId="0" fontId="4" fillId="2" borderId="0" xfId="0" applyFont="1" applyFill="1" applyBorder="1"/>
    <xf numFmtId="43" fontId="3" fillId="2" borderId="0" xfId="1" applyFont="1" applyFill="1" applyBorder="1" applyAlignment="1">
      <alignment vertical="center"/>
    </xf>
    <xf numFmtId="43" fontId="3" fillId="2" borderId="0" xfId="1" applyFont="1" applyFill="1" applyBorder="1" applyAlignment="1">
      <alignment horizontal="center"/>
    </xf>
    <xf numFmtId="43" fontId="6" fillId="2" borderId="0" xfId="1" applyFont="1" applyFill="1" applyBorder="1" applyAlignment="1">
      <alignment horizontal="center"/>
    </xf>
    <xf numFmtId="168" fontId="3" fillId="3" borderId="3" xfId="1" applyNumberFormat="1" applyFont="1" applyFill="1" applyBorder="1" applyAlignment="1">
      <alignment horizontal="center" vertical="center"/>
    </xf>
    <xf numFmtId="168" fontId="3" fillId="3" borderId="3" xfId="1" applyNumberFormat="1" applyFont="1" applyFill="1" applyBorder="1" applyAlignment="1">
      <alignment horizontal="center"/>
    </xf>
    <xf numFmtId="168" fontId="6" fillId="3" borderId="14" xfId="1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168" fontId="3" fillId="3" borderId="2" xfId="1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right" vertical="top" wrapText="1"/>
    </xf>
    <xf numFmtId="0" fontId="3" fillId="4" borderId="18" xfId="0" applyFont="1" applyFill="1" applyBorder="1" applyAlignment="1">
      <alignment horizontal="right" vertical="top" wrapText="1"/>
    </xf>
    <xf numFmtId="0" fontId="3" fillId="4" borderId="3" xfId="0" applyFont="1" applyFill="1" applyBorder="1" applyAlignment="1">
      <alignment horizontal="center"/>
    </xf>
    <xf numFmtId="168" fontId="3" fillId="4" borderId="3" xfId="1" applyNumberFormat="1" applyFont="1" applyFill="1" applyBorder="1" applyAlignment="1">
      <alignment horizontal="center"/>
    </xf>
    <xf numFmtId="1" fontId="3" fillId="4" borderId="3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2:AA25"/>
  <sheetViews>
    <sheetView workbookViewId="0">
      <selection activeCell="I18" sqref="I18"/>
    </sheetView>
  </sheetViews>
  <sheetFormatPr defaultRowHeight="14.4" x14ac:dyDescent="0.3"/>
  <cols>
    <col min="1" max="1" width="3.5546875" style="3" bestFit="1" customWidth="1"/>
    <col min="2" max="2" width="11.109375" style="3" customWidth="1"/>
    <col min="3" max="3" width="7.21875" style="3" customWidth="1"/>
    <col min="4" max="4" width="4.33203125" style="3" customWidth="1"/>
    <col min="5" max="5" width="4.88671875" style="3" customWidth="1"/>
    <col min="6" max="6" width="5.21875" style="3" customWidth="1"/>
    <col min="7" max="7" width="4.77734375" style="3" customWidth="1"/>
    <col min="8" max="8" width="3.88671875" style="3" customWidth="1"/>
    <col min="9" max="9" width="5.21875" style="3" customWidth="1"/>
    <col min="10" max="10" width="5.6640625" style="3" customWidth="1"/>
    <col min="11" max="12" width="5.33203125" style="3" customWidth="1"/>
    <col min="13" max="14" width="5.77734375" style="3" customWidth="1"/>
    <col min="15" max="15" width="5.21875" style="3" customWidth="1"/>
    <col min="16" max="16" width="4.88671875" style="3" customWidth="1"/>
    <col min="17" max="17" width="5.21875" style="3" customWidth="1"/>
    <col min="18" max="18" width="5.6640625" style="3" customWidth="1"/>
    <col min="19" max="19" width="7.109375" style="3" customWidth="1"/>
    <col min="20" max="20" width="6.88671875" style="3" customWidth="1"/>
    <col min="21" max="21" width="6.6640625" style="3" customWidth="1"/>
    <col min="22" max="22" width="7.77734375" style="3" customWidth="1"/>
    <col min="23" max="16384" width="8.88671875" style="3"/>
  </cols>
  <sheetData>
    <row r="2" spans="1:27" x14ac:dyDescent="0.3">
      <c r="A2" s="1" t="s">
        <v>38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7" x14ac:dyDescent="0.3">
      <c r="A3" s="1" t="s">
        <v>39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7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7" x14ac:dyDescent="0.3">
      <c r="A5" s="10" t="s">
        <v>0</v>
      </c>
      <c r="B5" s="10" t="s">
        <v>1</v>
      </c>
      <c r="C5" s="11" t="s">
        <v>2</v>
      </c>
      <c r="D5" s="11"/>
      <c r="E5" s="11"/>
      <c r="F5" s="11"/>
      <c r="G5" s="12" t="s">
        <v>3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4" t="s">
        <v>4</v>
      </c>
      <c r="V5" s="15"/>
    </row>
    <row r="6" spans="1:27" x14ac:dyDescent="0.3">
      <c r="A6" s="16" t="s">
        <v>5</v>
      </c>
      <c r="B6" s="17" t="s">
        <v>6</v>
      </c>
      <c r="C6" s="18" t="s">
        <v>7</v>
      </c>
      <c r="D6" s="19" t="s">
        <v>8</v>
      </c>
      <c r="E6" s="18" t="s">
        <v>9</v>
      </c>
      <c r="F6" s="18" t="s">
        <v>10</v>
      </c>
      <c r="G6" s="20" t="s">
        <v>11</v>
      </c>
      <c r="H6" s="21"/>
      <c r="I6" s="21"/>
      <c r="J6" s="21"/>
      <c r="K6" s="21" t="s">
        <v>12</v>
      </c>
      <c r="L6" s="21"/>
      <c r="M6" s="21"/>
      <c r="N6" s="21"/>
      <c r="O6" s="22" t="s">
        <v>13</v>
      </c>
      <c r="P6" s="23"/>
      <c r="Q6" s="23"/>
      <c r="R6" s="23"/>
      <c r="S6" s="23"/>
      <c r="T6" s="23"/>
      <c r="U6" s="24"/>
      <c r="V6" s="25"/>
    </row>
    <row r="7" spans="1:27" x14ac:dyDescent="0.3">
      <c r="A7" s="26"/>
      <c r="B7" s="17" t="s">
        <v>14</v>
      </c>
      <c r="C7" s="27"/>
      <c r="D7" s="28"/>
      <c r="E7" s="27"/>
      <c r="F7" s="27"/>
      <c r="G7" s="19" t="s">
        <v>15</v>
      </c>
      <c r="H7" s="19" t="s">
        <v>8</v>
      </c>
      <c r="I7" s="18" t="s">
        <v>9</v>
      </c>
      <c r="J7" s="18" t="s">
        <v>16</v>
      </c>
      <c r="K7" s="18" t="s">
        <v>15</v>
      </c>
      <c r="L7" s="18" t="s">
        <v>8</v>
      </c>
      <c r="M7" s="18" t="s">
        <v>9</v>
      </c>
      <c r="N7" s="18" t="s">
        <v>16</v>
      </c>
      <c r="O7" s="19" t="s">
        <v>15</v>
      </c>
      <c r="P7" s="19" t="s">
        <v>8</v>
      </c>
      <c r="Q7" s="18" t="s">
        <v>9</v>
      </c>
      <c r="R7" s="18" t="s">
        <v>16</v>
      </c>
      <c r="S7" s="18" t="s">
        <v>17</v>
      </c>
      <c r="T7" s="18" t="s">
        <v>18</v>
      </c>
      <c r="U7" s="18" t="s">
        <v>19</v>
      </c>
      <c r="V7" s="18" t="s">
        <v>20</v>
      </c>
    </row>
    <row r="8" spans="1:27" x14ac:dyDescent="0.3">
      <c r="A8" s="26"/>
      <c r="B8" s="17"/>
      <c r="C8" s="29"/>
      <c r="D8" s="30"/>
      <c r="E8" s="29"/>
      <c r="F8" s="29"/>
      <c r="G8" s="30"/>
      <c r="H8" s="30"/>
      <c r="I8" s="29"/>
      <c r="J8" s="29"/>
      <c r="K8" s="29"/>
      <c r="L8" s="29"/>
      <c r="M8" s="29"/>
      <c r="N8" s="29"/>
      <c r="O8" s="30"/>
      <c r="P8" s="30"/>
      <c r="Q8" s="29"/>
      <c r="R8" s="29"/>
      <c r="S8" s="29"/>
      <c r="T8" s="29"/>
      <c r="U8" s="29"/>
      <c r="V8" s="29"/>
    </row>
    <row r="9" spans="1:27" x14ac:dyDescent="0.3">
      <c r="A9" s="31">
        <v>1</v>
      </c>
      <c r="B9" s="32" t="s">
        <v>31</v>
      </c>
      <c r="C9" s="31">
        <f>D9+E9</f>
        <v>136</v>
      </c>
      <c r="D9" s="31">
        <v>87</v>
      </c>
      <c r="E9" s="31">
        <v>49</v>
      </c>
      <c r="F9" s="33" t="s">
        <v>36</v>
      </c>
      <c r="G9" s="31">
        <f>H9+I9</f>
        <v>46</v>
      </c>
      <c r="H9" s="31">
        <v>31</v>
      </c>
      <c r="I9" s="31">
        <v>15</v>
      </c>
      <c r="J9" s="33" t="s">
        <v>36</v>
      </c>
      <c r="K9" s="31">
        <f>L9+M9</f>
        <v>46</v>
      </c>
      <c r="L9" s="31">
        <v>31</v>
      </c>
      <c r="M9" s="31">
        <v>15</v>
      </c>
      <c r="N9" s="33" t="s">
        <v>36</v>
      </c>
      <c r="O9" s="31">
        <f>P9+Q9</f>
        <v>46</v>
      </c>
      <c r="P9" s="31">
        <v>31</v>
      </c>
      <c r="Q9" s="31">
        <v>15</v>
      </c>
      <c r="R9" s="34" t="s">
        <v>36</v>
      </c>
      <c r="S9" s="48">
        <v>0.74</v>
      </c>
      <c r="T9" s="35">
        <v>192.45652173913044</v>
      </c>
      <c r="U9" s="31">
        <v>299</v>
      </c>
      <c r="V9" s="31">
        <v>132</v>
      </c>
    </row>
    <row r="10" spans="1:27" x14ac:dyDescent="0.3">
      <c r="A10" s="31">
        <v>2</v>
      </c>
      <c r="B10" s="36" t="s">
        <v>32</v>
      </c>
      <c r="C10" s="31">
        <f t="shared" ref="C10:C14" si="0">D10+E10+F10</f>
        <v>372</v>
      </c>
      <c r="D10" s="31">
        <v>41</v>
      </c>
      <c r="E10" s="31">
        <v>39</v>
      </c>
      <c r="F10" s="31">
        <v>292</v>
      </c>
      <c r="G10" s="31">
        <f t="shared" ref="G10:G14" si="1">H10+I10+J10</f>
        <v>125</v>
      </c>
      <c r="H10" s="31">
        <v>21</v>
      </c>
      <c r="I10" s="31">
        <v>8</v>
      </c>
      <c r="J10" s="31">
        <v>96</v>
      </c>
      <c r="K10" s="31">
        <f t="shared" ref="K10:K14" si="2">L10+M10+N10</f>
        <v>123</v>
      </c>
      <c r="L10" s="31">
        <v>21</v>
      </c>
      <c r="M10" s="31">
        <v>8</v>
      </c>
      <c r="N10" s="31">
        <v>94</v>
      </c>
      <c r="O10" s="31">
        <f t="shared" ref="O10:O14" si="3">P10+Q10+R10</f>
        <v>123</v>
      </c>
      <c r="P10" s="31">
        <v>21</v>
      </c>
      <c r="Q10" s="31">
        <v>8</v>
      </c>
      <c r="R10" s="37">
        <v>94</v>
      </c>
      <c r="S10" s="49">
        <v>4.43</v>
      </c>
      <c r="T10" s="35">
        <v>114.92</v>
      </c>
      <c r="U10" s="31">
        <v>1907</v>
      </c>
      <c r="V10" s="31">
        <v>342</v>
      </c>
    </row>
    <row r="11" spans="1:27" x14ac:dyDescent="0.3">
      <c r="A11" s="31">
        <v>3</v>
      </c>
      <c r="B11" s="36" t="s">
        <v>33</v>
      </c>
      <c r="C11" s="31">
        <f t="shared" si="0"/>
        <v>89</v>
      </c>
      <c r="D11" s="31">
        <v>28</v>
      </c>
      <c r="E11" s="31">
        <v>18</v>
      </c>
      <c r="F11" s="31">
        <v>43</v>
      </c>
      <c r="G11" s="31">
        <f t="shared" si="1"/>
        <v>20</v>
      </c>
      <c r="H11" s="31">
        <v>6</v>
      </c>
      <c r="I11" s="31">
        <v>4</v>
      </c>
      <c r="J11" s="31">
        <v>10</v>
      </c>
      <c r="K11" s="31">
        <f t="shared" si="2"/>
        <v>20</v>
      </c>
      <c r="L11" s="31">
        <v>6</v>
      </c>
      <c r="M11" s="31">
        <v>4</v>
      </c>
      <c r="N11" s="31">
        <v>10</v>
      </c>
      <c r="O11" s="31">
        <f t="shared" si="3"/>
        <v>20</v>
      </c>
      <c r="P11" s="31">
        <v>6</v>
      </c>
      <c r="Q11" s="31">
        <v>4</v>
      </c>
      <c r="R11" s="37">
        <v>10</v>
      </c>
      <c r="S11" s="49">
        <v>0.92</v>
      </c>
      <c r="T11" s="35">
        <v>257.2</v>
      </c>
      <c r="U11" s="31">
        <v>493</v>
      </c>
      <c r="V11" s="31">
        <v>206</v>
      </c>
    </row>
    <row r="12" spans="1:27" x14ac:dyDescent="0.3">
      <c r="A12" s="31">
        <v>4</v>
      </c>
      <c r="B12" s="36" t="s">
        <v>34</v>
      </c>
      <c r="C12" s="31">
        <f t="shared" si="0"/>
        <v>316</v>
      </c>
      <c r="D12" s="31">
        <v>61</v>
      </c>
      <c r="E12" s="31">
        <v>15</v>
      </c>
      <c r="F12" s="31">
        <v>240</v>
      </c>
      <c r="G12" s="31">
        <f t="shared" si="1"/>
        <v>167</v>
      </c>
      <c r="H12" s="31">
        <v>23</v>
      </c>
      <c r="I12" s="31">
        <v>7</v>
      </c>
      <c r="J12" s="31">
        <v>137</v>
      </c>
      <c r="K12" s="31">
        <f t="shared" si="2"/>
        <v>160</v>
      </c>
      <c r="L12" s="31">
        <v>23</v>
      </c>
      <c r="M12" s="31">
        <v>7</v>
      </c>
      <c r="N12" s="31">
        <v>130</v>
      </c>
      <c r="O12" s="31">
        <f t="shared" si="3"/>
        <v>149</v>
      </c>
      <c r="P12" s="31">
        <v>23</v>
      </c>
      <c r="Q12" s="31">
        <v>7</v>
      </c>
      <c r="R12" s="37">
        <v>119</v>
      </c>
      <c r="S12" s="49">
        <v>7.34</v>
      </c>
      <c r="T12" s="35">
        <v>43.58682634730539</v>
      </c>
      <c r="U12" s="31">
        <v>581</v>
      </c>
      <c r="V12" s="31">
        <v>239</v>
      </c>
    </row>
    <row r="13" spans="1:27" ht="15" thickBot="1" x14ac:dyDescent="0.35">
      <c r="A13" s="31">
        <v>5</v>
      </c>
      <c r="B13" s="36" t="s">
        <v>35</v>
      </c>
      <c r="C13" s="10">
        <f>D13+F13</f>
        <v>356</v>
      </c>
      <c r="D13" s="31">
        <v>93</v>
      </c>
      <c r="E13" s="33" t="s">
        <v>36</v>
      </c>
      <c r="F13" s="31">
        <v>263</v>
      </c>
      <c r="G13" s="10">
        <f>H13+J13</f>
        <v>88</v>
      </c>
      <c r="H13" s="31">
        <v>17</v>
      </c>
      <c r="I13" s="33" t="s">
        <v>36</v>
      </c>
      <c r="J13" s="31">
        <v>71</v>
      </c>
      <c r="K13" s="10">
        <f>L13+N13</f>
        <v>88</v>
      </c>
      <c r="L13" s="31">
        <v>17</v>
      </c>
      <c r="M13" s="34" t="s">
        <v>36</v>
      </c>
      <c r="N13" s="31">
        <v>71</v>
      </c>
      <c r="O13" s="31">
        <f>P13+R13</f>
        <v>88</v>
      </c>
      <c r="P13" s="31">
        <v>17</v>
      </c>
      <c r="Q13" s="34" t="s">
        <v>36</v>
      </c>
      <c r="R13" s="37">
        <v>71</v>
      </c>
      <c r="S13" s="49">
        <v>3.37</v>
      </c>
      <c r="T13" s="35">
        <v>107.30681818181819</v>
      </c>
      <c r="U13" s="31">
        <v>2248</v>
      </c>
      <c r="V13" s="31">
        <v>1851</v>
      </c>
    </row>
    <row r="14" spans="1:27" ht="15" thickBot="1" x14ac:dyDescent="0.35">
      <c r="A14" s="38" t="s">
        <v>30</v>
      </c>
      <c r="B14" s="39"/>
      <c r="C14" s="40">
        <f t="shared" si="0"/>
        <v>1269</v>
      </c>
      <c r="D14" s="40">
        <f>SUM(D9:D13)</f>
        <v>310</v>
      </c>
      <c r="E14" s="40">
        <f t="shared" ref="E14:F14" si="4">SUM(E9:E13)</f>
        <v>121</v>
      </c>
      <c r="F14" s="40">
        <f t="shared" si="4"/>
        <v>838</v>
      </c>
      <c r="G14" s="40">
        <f t="shared" si="1"/>
        <v>446</v>
      </c>
      <c r="H14" s="40">
        <f>SUM(H9:H13)</f>
        <v>98</v>
      </c>
      <c r="I14" s="41">
        <f t="shared" ref="I14:J14" si="5">SUM(I9:I13)</f>
        <v>34</v>
      </c>
      <c r="J14" s="40">
        <f t="shared" si="5"/>
        <v>314</v>
      </c>
      <c r="K14" s="40">
        <f t="shared" si="2"/>
        <v>437</v>
      </c>
      <c r="L14" s="40">
        <f>SUM(L9:L13)</f>
        <v>98</v>
      </c>
      <c r="M14" s="40">
        <f t="shared" ref="M14:N14" si="6">SUM(M9:M13)</f>
        <v>34</v>
      </c>
      <c r="N14" s="40">
        <f t="shared" si="6"/>
        <v>305</v>
      </c>
      <c r="O14" s="42">
        <f t="shared" si="3"/>
        <v>426</v>
      </c>
      <c r="P14" s="40">
        <f>SUM(P9:P13)</f>
        <v>98</v>
      </c>
      <c r="Q14" s="40">
        <f t="shared" ref="Q14:R14" si="7">SUM(Q9:Q13)</f>
        <v>34</v>
      </c>
      <c r="R14" s="40">
        <f t="shared" si="7"/>
        <v>294</v>
      </c>
      <c r="S14" s="50">
        <v>2.77</v>
      </c>
      <c r="T14" s="43">
        <v>101.08520179372198</v>
      </c>
      <c r="U14" s="40">
        <f>SUM(U9:U13)</f>
        <v>5528</v>
      </c>
      <c r="V14" s="40">
        <f>SUM(V9:V13)</f>
        <v>2770</v>
      </c>
    </row>
    <row r="15" spans="1:27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5"/>
      <c r="V15" s="5"/>
    </row>
    <row r="16" spans="1:27" x14ac:dyDescent="0.3">
      <c r="W16" s="6"/>
      <c r="X16" s="6"/>
      <c r="Y16" s="6"/>
      <c r="Z16" s="6"/>
      <c r="AA16" s="6"/>
    </row>
    <row r="17" spans="18:27" x14ac:dyDescent="0.3">
      <c r="R17" s="44"/>
      <c r="S17" s="44"/>
      <c r="T17" s="44"/>
      <c r="W17" s="7"/>
      <c r="X17" s="7"/>
      <c r="Y17" s="7"/>
      <c r="Z17" s="7"/>
      <c r="AA17" s="7"/>
    </row>
    <row r="18" spans="18:27" x14ac:dyDescent="0.3">
      <c r="R18" s="44"/>
      <c r="S18" s="45"/>
      <c r="T18" s="44"/>
      <c r="W18" s="6"/>
      <c r="X18" s="6"/>
      <c r="Y18" s="6"/>
      <c r="Z18" s="6"/>
      <c r="AA18" s="6"/>
    </row>
    <row r="19" spans="18:27" x14ac:dyDescent="0.3">
      <c r="R19" s="44"/>
      <c r="S19" s="46"/>
      <c r="T19" s="44"/>
      <c r="W19" s="8"/>
      <c r="X19" s="6"/>
      <c r="Y19" s="6"/>
      <c r="Z19" s="6"/>
      <c r="AA19" s="6"/>
    </row>
    <row r="20" spans="18:27" x14ac:dyDescent="0.3">
      <c r="R20" s="44"/>
      <c r="S20" s="46"/>
      <c r="T20" s="44"/>
      <c r="W20" s="6"/>
      <c r="X20" s="6"/>
      <c r="Y20" s="6"/>
      <c r="Z20" s="6"/>
      <c r="AA20" s="6"/>
    </row>
    <row r="21" spans="18:27" x14ac:dyDescent="0.3">
      <c r="R21" s="44"/>
      <c r="S21" s="46"/>
      <c r="T21" s="44"/>
      <c r="W21" s="8"/>
      <c r="X21" s="9"/>
      <c r="Y21" s="6"/>
      <c r="Z21" s="6"/>
      <c r="AA21" s="6"/>
    </row>
    <row r="22" spans="18:27" x14ac:dyDescent="0.3">
      <c r="R22" s="44"/>
      <c r="S22" s="46"/>
      <c r="T22" s="44"/>
      <c r="W22" s="6"/>
      <c r="X22" s="6"/>
      <c r="Y22" s="6"/>
      <c r="Z22" s="6"/>
      <c r="AA22" s="6"/>
    </row>
    <row r="23" spans="18:27" x14ac:dyDescent="0.3">
      <c r="R23" s="44"/>
      <c r="S23" s="47"/>
      <c r="T23" s="44"/>
    </row>
    <row r="24" spans="18:27" x14ac:dyDescent="0.3">
      <c r="R24" s="44"/>
      <c r="S24" s="44"/>
      <c r="T24" s="44"/>
    </row>
    <row r="25" spans="18:27" x14ac:dyDescent="0.3">
      <c r="R25" s="44"/>
      <c r="S25" s="44"/>
      <c r="T25" s="44"/>
    </row>
  </sheetData>
  <mergeCells count="29">
    <mergeCell ref="A14:B14"/>
    <mergeCell ref="A3:V3"/>
    <mergeCell ref="A2:V2"/>
    <mergeCell ref="U7:U8"/>
    <mergeCell ref="V7:V8"/>
    <mergeCell ref="U5:V6"/>
    <mergeCell ref="C5:F5"/>
    <mergeCell ref="G5:T5"/>
    <mergeCell ref="G6:J6"/>
    <mergeCell ref="E6:E8"/>
    <mergeCell ref="F6:F8"/>
    <mergeCell ref="G7:G8"/>
    <mergeCell ref="H7:H8"/>
    <mergeCell ref="J7:J8"/>
    <mergeCell ref="K7:K8"/>
    <mergeCell ref="L7:L8"/>
    <mergeCell ref="M7:M8"/>
    <mergeCell ref="N7:N8"/>
    <mergeCell ref="O7:O8"/>
    <mergeCell ref="P7:P8"/>
    <mergeCell ref="Q7:Q8"/>
    <mergeCell ref="I7:I8"/>
    <mergeCell ref="C6:C8"/>
    <mergeCell ref="D6:D8"/>
    <mergeCell ref="K6:N6"/>
    <mergeCell ref="O6:T6"/>
    <mergeCell ref="R7:R8"/>
    <mergeCell ref="S7:S8"/>
    <mergeCell ref="T7:T8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V18"/>
  <sheetViews>
    <sheetView tabSelected="1" zoomScaleNormal="100" workbookViewId="0">
      <selection activeCell="H7" sqref="H7:H8"/>
    </sheetView>
  </sheetViews>
  <sheetFormatPr defaultRowHeight="14.4" x14ac:dyDescent="0.3"/>
  <cols>
    <col min="1" max="1" width="3.5546875" style="3" bestFit="1" customWidth="1"/>
    <col min="2" max="2" width="10.88671875" style="3" customWidth="1"/>
    <col min="3" max="3" width="7.5546875" style="3" customWidth="1"/>
    <col min="4" max="4" width="5" style="3" customWidth="1"/>
    <col min="5" max="5" width="4.77734375" style="3" customWidth="1"/>
    <col min="6" max="6" width="5" style="3" customWidth="1"/>
    <col min="7" max="8" width="4.6640625" style="3" customWidth="1"/>
    <col min="9" max="9" width="5" style="3" customWidth="1"/>
    <col min="10" max="10" width="5.6640625" style="3" customWidth="1"/>
    <col min="11" max="11" width="5.109375" style="3" customWidth="1"/>
    <col min="12" max="12" width="4.6640625" style="3" customWidth="1"/>
    <col min="13" max="13" width="4.88671875" style="3" customWidth="1"/>
    <col min="14" max="14" width="5" style="3" customWidth="1"/>
    <col min="15" max="15" width="5.109375" style="3" customWidth="1"/>
    <col min="16" max="17" width="5.33203125" style="3" customWidth="1"/>
    <col min="18" max="18" width="5.21875" style="3" customWidth="1"/>
    <col min="19" max="19" width="7.33203125" style="3" customWidth="1"/>
    <col min="20" max="20" width="7.109375" style="3" customWidth="1"/>
    <col min="21" max="21" width="7.21875" style="3" customWidth="1"/>
    <col min="22" max="22" width="7.6640625" style="3" customWidth="1"/>
    <col min="23" max="16384" width="8.88671875" style="3"/>
  </cols>
  <sheetData>
    <row r="2" spans="1:22" x14ac:dyDescent="0.3">
      <c r="A2" s="1" t="s">
        <v>40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">
      <c r="A3" s="1" t="s">
        <v>39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x14ac:dyDescent="0.3">
      <c r="A5" s="10" t="s">
        <v>0</v>
      </c>
      <c r="B5" s="10" t="s">
        <v>1</v>
      </c>
      <c r="C5" s="11" t="s">
        <v>2</v>
      </c>
      <c r="D5" s="11"/>
      <c r="E5" s="11"/>
      <c r="F5" s="11"/>
      <c r="G5" s="12" t="s">
        <v>3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4" t="s">
        <v>4</v>
      </c>
      <c r="V5" s="15"/>
    </row>
    <row r="6" spans="1:22" x14ac:dyDescent="0.3">
      <c r="A6" s="16" t="s">
        <v>5</v>
      </c>
      <c r="B6" s="17" t="s">
        <v>6</v>
      </c>
      <c r="C6" s="18" t="s">
        <v>37</v>
      </c>
      <c r="D6" s="19" t="s">
        <v>8</v>
      </c>
      <c r="E6" s="18" t="s">
        <v>9</v>
      </c>
      <c r="F6" s="18" t="s">
        <v>10</v>
      </c>
      <c r="G6" s="20" t="s">
        <v>11</v>
      </c>
      <c r="H6" s="21"/>
      <c r="I6" s="21"/>
      <c r="J6" s="21"/>
      <c r="K6" s="21" t="s">
        <v>12</v>
      </c>
      <c r="L6" s="21"/>
      <c r="M6" s="21"/>
      <c r="N6" s="21"/>
      <c r="O6" s="22" t="s">
        <v>13</v>
      </c>
      <c r="P6" s="23"/>
      <c r="Q6" s="23"/>
      <c r="R6" s="23"/>
      <c r="S6" s="23"/>
      <c r="T6" s="23"/>
      <c r="U6" s="24"/>
      <c r="V6" s="25"/>
    </row>
    <row r="7" spans="1:22" x14ac:dyDescent="0.3">
      <c r="A7" s="26"/>
      <c r="B7" s="17" t="s">
        <v>14</v>
      </c>
      <c r="C7" s="27"/>
      <c r="D7" s="28"/>
      <c r="E7" s="27"/>
      <c r="F7" s="27"/>
      <c r="G7" s="19" t="s">
        <v>15</v>
      </c>
      <c r="H7" s="19" t="s">
        <v>8</v>
      </c>
      <c r="I7" s="18" t="s">
        <v>9</v>
      </c>
      <c r="J7" s="18" t="s">
        <v>16</v>
      </c>
      <c r="K7" s="18" t="s">
        <v>15</v>
      </c>
      <c r="L7" s="18" t="s">
        <v>8</v>
      </c>
      <c r="M7" s="18" t="s">
        <v>9</v>
      </c>
      <c r="N7" s="18" t="s">
        <v>16</v>
      </c>
      <c r="O7" s="19" t="s">
        <v>15</v>
      </c>
      <c r="P7" s="19" t="s">
        <v>8</v>
      </c>
      <c r="Q7" s="18" t="s">
        <v>9</v>
      </c>
      <c r="R7" s="18" t="s">
        <v>16</v>
      </c>
      <c r="S7" s="18" t="s">
        <v>17</v>
      </c>
      <c r="T7" s="18" t="s">
        <v>18</v>
      </c>
      <c r="U7" s="18" t="s">
        <v>19</v>
      </c>
      <c r="V7" s="18" t="s">
        <v>20</v>
      </c>
    </row>
    <row r="8" spans="1:22" ht="17.399999999999999" customHeight="1" x14ac:dyDescent="0.3">
      <c r="A8" s="26"/>
      <c r="B8" s="17"/>
      <c r="C8" s="29"/>
      <c r="D8" s="30"/>
      <c r="E8" s="29"/>
      <c r="F8" s="29"/>
      <c r="G8" s="30"/>
      <c r="H8" s="30"/>
      <c r="I8" s="29"/>
      <c r="J8" s="29"/>
      <c r="K8" s="29"/>
      <c r="L8" s="29"/>
      <c r="M8" s="29"/>
      <c r="N8" s="29"/>
      <c r="O8" s="30"/>
      <c r="P8" s="30"/>
      <c r="Q8" s="29"/>
      <c r="R8" s="29"/>
      <c r="S8" s="29"/>
      <c r="T8" s="29"/>
      <c r="U8" s="29"/>
      <c r="V8" s="29"/>
    </row>
    <row r="9" spans="1:22" x14ac:dyDescent="0.3">
      <c r="A9" s="31">
        <v>1</v>
      </c>
      <c r="B9" s="51" t="s">
        <v>21</v>
      </c>
      <c r="C9" s="31">
        <f>D9+E9+F9</f>
        <v>276</v>
      </c>
      <c r="D9" s="31">
        <v>119</v>
      </c>
      <c r="E9" s="31">
        <v>24</v>
      </c>
      <c r="F9" s="31">
        <v>133</v>
      </c>
      <c r="G9" s="31">
        <f>H9+I9+J9</f>
        <v>82</v>
      </c>
      <c r="H9" s="31">
        <v>28</v>
      </c>
      <c r="I9" s="31">
        <v>8</v>
      </c>
      <c r="J9" s="31">
        <v>46</v>
      </c>
      <c r="K9" s="31">
        <f>L9+M9+N9</f>
        <v>82</v>
      </c>
      <c r="L9" s="31">
        <v>28</v>
      </c>
      <c r="M9" s="31">
        <v>8</v>
      </c>
      <c r="N9" s="31">
        <v>46</v>
      </c>
      <c r="O9" s="31">
        <f>P9+Q9+R9</f>
        <v>82</v>
      </c>
      <c r="P9" s="31">
        <v>28</v>
      </c>
      <c r="Q9" s="31">
        <v>8</v>
      </c>
      <c r="R9" s="37">
        <v>46</v>
      </c>
      <c r="S9" s="49">
        <v>3.2720162802761261</v>
      </c>
      <c r="T9" s="35">
        <v>95.402439024390247</v>
      </c>
      <c r="U9" s="31">
        <v>1743</v>
      </c>
      <c r="V9" s="31">
        <v>594</v>
      </c>
    </row>
    <row r="10" spans="1:22" x14ac:dyDescent="0.3">
      <c r="A10" s="31">
        <v>2</v>
      </c>
      <c r="B10" s="52" t="s">
        <v>22</v>
      </c>
      <c r="C10" s="31">
        <f t="shared" ref="C10:C15" si="0">D10+E10+F10</f>
        <v>282</v>
      </c>
      <c r="D10" s="31">
        <v>49</v>
      </c>
      <c r="E10" s="31">
        <v>30</v>
      </c>
      <c r="F10" s="31">
        <v>203</v>
      </c>
      <c r="G10" s="31">
        <f t="shared" ref="G10:G15" si="1">H10+I10+J10</f>
        <v>110</v>
      </c>
      <c r="H10" s="31">
        <v>13</v>
      </c>
      <c r="I10" s="31">
        <v>14</v>
      </c>
      <c r="J10" s="31">
        <v>83</v>
      </c>
      <c r="K10" s="31">
        <f>L10+N10</f>
        <v>94</v>
      </c>
      <c r="L10" s="31">
        <v>13</v>
      </c>
      <c r="M10" s="31">
        <v>12</v>
      </c>
      <c r="N10" s="31">
        <v>81</v>
      </c>
      <c r="O10" s="31">
        <f t="shared" ref="O10:O15" si="2">P10+Q10+R10</f>
        <v>106</v>
      </c>
      <c r="P10" s="31">
        <v>13</v>
      </c>
      <c r="Q10" s="31">
        <v>12</v>
      </c>
      <c r="R10" s="37">
        <v>81</v>
      </c>
      <c r="S10" s="49">
        <v>3.0573101439243171</v>
      </c>
      <c r="T10" s="35">
        <v>96.905660377358487</v>
      </c>
      <c r="U10" s="31">
        <v>5605</v>
      </c>
      <c r="V10" s="31">
        <v>1678</v>
      </c>
    </row>
    <row r="11" spans="1:22" x14ac:dyDescent="0.3">
      <c r="A11" s="31">
        <v>3</v>
      </c>
      <c r="B11" s="52" t="s">
        <v>23</v>
      </c>
      <c r="C11" s="31">
        <f>D11+F11</f>
        <v>217</v>
      </c>
      <c r="D11" s="31">
        <v>49</v>
      </c>
      <c r="E11" s="31" t="s">
        <v>24</v>
      </c>
      <c r="F11" s="31">
        <v>168</v>
      </c>
      <c r="G11" s="31">
        <f>H11+J11</f>
        <v>95</v>
      </c>
      <c r="H11" s="31">
        <v>11</v>
      </c>
      <c r="I11" s="31" t="s">
        <v>24</v>
      </c>
      <c r="J11" s="31">
        <v>84</v>
      </c>
      <c r="K11" s="31">
        <f>L11+N11</f>
        <v>91</v>
      </c>
      <c r="L11" s="31">
        <v>11</v>
      </c>
      <c r="M11" s="31" t="s">
        <v>24</v>
      </c>
      <c r="N11" s="31">
        <v>80</v>
      </c>
      <c r="O11" s="31">
        <f>P11+R11</f>
        <v>91</v>
      </c>
      <c r="P11" s="31">
        <v>11</v>
      </c>
      <c r="Q11" s="31" t="s">
        <v>24</v>
      </c>
      <c r="R11" s="37">
        <v>80</v>
      </c>
      <c r="S11" s="49">
        <v>5.1531796817486839</v>
      </c>
      <c r="T11" s="35">
        <v>54.164835164835168</v>
      </c>
      <c r="U11" s="31">
        <v>1161</v>
      </c>
      <c r="V11" s="31">
        <v>195</v>
      </c>
    </row>
    <row r="12" spans="1:22" x14ac:dyDescent="0.3">
      <c r="A12" s="31">
        <v>4</v>
      </c>
      <c r="B12" s="52" t="s">
        <v>25</v>
      </c>
      <c r="C12" s="31">
        <f t="shared" si="0"/>
        <v>267</v>
      </c>
      <c r="D12" s="31">
        <v>43</v>
      </c>
      <c r="E12" s="31">
        <v>61</v>
      </c>
      <c r="F12" s="31">
        <v>163</v>
      </c>
      <c r="G12" s="31">
        <f t="shared" si="1"/>
        <v>70</v>
      </c>
      <c r="H12" s="31">
        <v>16</v>
      </c>
      <c r="I12" s="31">
        <v>13</v>
      </c>
      <c r="J12" s="31">
        <v>41</v>
      </c>
      <c r="K12" s="31">
        <f t="shared" ref="K12:K15" si="3">L12+M12+N12</f>
        <v>70</v>
      </c>
      <c r="L12" s="31">
        <v>16</v>
      </c>
      <c r="M12" s="31">
        <v>13</v>
      </c>
      <c r="N12" s="31">
        <v>41</v>
      </c>
      <c r="O12" s="31">
        <f t="shared" si="2"/>
        <v>70</v>
      </c>
      <c r="P12" s="31">
        <v>16</v>
      </c>
      <c r="Q12" s="31">
        <v>13</v>
      </c>
      <c r="R12" s="37">
        <v>41</v>
      </c>
      <c r="S12" s="49">
        <v>2.5034869997496512</v>
      </c>
      <c r="T12" s="35">
        <v>157.21428571428572</v>
      </c>
      <c r="U12" s="31">
        <v>1652</v>
      </c>
      <c r="V12" s="31">
        <v>288</v>
      </c>
    </row>
    <row r="13" spans="1:22" x14ac:dyDescent="0.3">
      <c r="A13" s="31">
        <v>5</v>
      </c>
      <c r="B13" s="52" t="s">
        <v>26</v>
      </c>
      <c r="C13" s="31">
        <f t="shared" si="0"/>
        <v>182</v>
      </c>
      <c r="D13" s="31">
        <v>43</v>
      </c>
      <c r="E13" s="31">
        <v>19</v>
      </c>
      <c r="F13" s="31">
        <v>120</v>
      </c>
      <c r="G13" s="31">
        <f t="shared" si="1"/>
        <v>75</v>
      </c>
      <c r="H13" s="31">
        <v>17</v>
      </c>
      <c r="I13" s="31">
        <v>10</v>
      </c>
      <c r="J13" s="31">
        <v>48</v>
      </c>
      <c r="K13" s="31">
        <f t="shared" si="3"/>
        <v>52</v>
      </c>
      <c r="L13" s="31">
        <v>17</v>
      </c>
      <c r="M13" s="31">
        <v>0</v>
      </c>
      <c r="N13" s="31">
        <v>35</v>
      </c>
      <c r="O13" s="31">
        <f t="shared" si="2"/>
        <v>75</v>
      </c>
      <c r="P13" s="31">
        <v>17</v>
      </c>
      <c r="Q13" s="31">
        <v>10</v>
      </c>
      <c r="R13" s="37">
        <v>48</v>
      </c>
      <c r="S13" s="49">
        <v>2.1768786462717324</v>
      </c>
      <c r="T13" s="35">
        <v>121.56</v>
      </c>
      <c r="U13" s="31">
        <v>3776</v>
      </c>
      <c r="V13" s="31">
        <v>4000</v>
      </c>
    </row>
    <row r="14" spans="1:22" x14ac:dyDescent="0.3">
      <c r="A14" s="31">
        <v>6</v>
      </c>
      <c r="B14" s="52" t="s">
        <v>27</v>
      </c>
      <c r="C14" s="31">
        <f t="shared" si="0"/>
        <v>360</v>
      </c>
      <c r="D14" s="31">
        <v>77</v>
      </c>
      <c r="E14" s="31">
        <v>7</v>
      </c>
      <c r="F14" s="31">
        <v>276</v>
      </c>
      <c r="G14" s="31">
        <f t="shared" si="1"/>
        <v>102</v>
      </c>
      <c r="H14" s="31">
        <v>21</v>
      </c>
      <c r="I14" s="31">
        <v>3</v>
      </c>
      <c r="J14" s="31">
        <v>78</v>
      </c>
      <c r="K14" s="31">
        <f t="shared" si="3"/>
        <v>100</v>
      </c>
      <c r="L14" s="31">
        <v>21</v>
      </c>
      <c r="M14" s="31">
        <v>3</v>
      </c>
      <c r="N14" s="31">
        <v>76</v>
      </c>
      <c r="O14" s="31">
        <f t="shared" si="2"/>
        <v>100</v>
      </c>
      <c r="P14" s="31">
        <v>21</v>
      </c>
      <c r="Q14" s="31">
        <v>3</v>
      </c>
      <c r="R14" s="37">
        <v>76</v>
      </c>
      <c r="S14" s="49">
        <v>2.4832381425378696</v>
      </c>
      <c r="T14" s="35">
        <v>89.5</v>
      </c>
      <c r="U14" s="31">
        <v>4545</v>
      </c>
      <c r="V14" s="31">
        <v>14527</v>
      </c>
    </row>
    <row r="15" spans="1:22" x14ac:dyDescent="0.3">
      <c r="A15" s="31">
        <v>7</v>
      </c>
      <c r="B15" s="52" t="s">
        <v>28</v>
      </c>
      <c r="C15" s="31">
        <f t="shared" si="0"/>
        <v>273</v>
      </c>
      <c r="D15" s="31">
        <v>18</v>
      </c>
      <c r="E15" s="31">
        <v>35</v>
      </c>
      <c r="F15" s="31">
        <v>220</v>
      </c>
      <c r="G15" s="31">
        <f t="shared" si="1"/>
        <v>153</v>
      </c>
      <c r="H15" s="31">
        <v>5</v>
      </c>
      <c r="I15" s="31">
        <v>17</v>
      </c>
      <c r="J15" s="31">
        <v>131</v>
      </c>
      <c r="K15" s="31">
        <f t="shared" si="3"/>
        <v>0</v>
      </c>
      <c r="L15" s="31">
        <v>0</v>
      </c>
      <c r="M15" s="31">
        <v>0</v>
      </c>
      <c r="N15" s="31">
        <v>0</v>
      </c>
      <c r="O15" s="31">
        <f t="shared" si="2"/>
        <v>145</v>
      </c>
      <c r="P15" s="31">
        <v>5</v>
      </c>
      <c r="Q15" s="31">
        <v>17</v>
      </c>
      <c r="R15" s="31">
        <v>123</v>
      </c>
      <c r="S15" s="49">
        <v>1.5213034948013386</v>
      </c>
      <c r="T15" s="35">
        <v>78.682758620689654</v>
      </c>
      <c r="U15" s="31">
        <v>269</v>
      </c>
      <c r="V15" s="31">
        <v>148</v>
      </c>
    </row>
    <row r="16" spans="1:22" x14ac:dyDescent="0.3">
      <c r="A16" s="58" t="s">
        <v>30</v>
      </c>
      <c r="B16" s="59"/>
      <c r="C16" s="60">
        <f>SUM(C9:C15)</f>
        <v>1857</v>
      </c>
      <c r="D16" s="60">
        <f t="shared" ref="D16:R16" si="4">SUM(D9:D15)</f>
        <v>398</v>
      </c>
      <c r="E16" s="60">
        <f t="shared" si="4"/>
        <v>176</v>
      </c>
      <c r="F16" s="60">
        <f t="shared" si="4"/>
        <v>1283</v>
      </c>
      <c r="G16" s="60">
        <f t="shared" si="4"/>
        <v>687</v>
      </c>
      <c r="H16" s="60">
        <f t="shared" si="4"/>
        <v>111</v>
      </c>
      <c r="I16" s="60">
        <f t="shared" si="4"/>
        <v>65</v>
      </c>
      <c r="J16" s="60">
        <f t="shared" si="4"/>
        <v>511</v>
      </c>
      <c r="K16" s="60">
        <f t="shared" si="4"/>
        <v>489</v>
      </c>
      <c r="L16" s="60">
        <f t="shared" si="4"/>
        <v>106</v>
      </c>
      <c r="M16" s="60">
        <f t="shared" si="4"/>
        <v>36</v>
      </c>
      <c r="N16" s="60">
        <f t="shared" si="4"/>
        <v>359</v>
      </c>
      <c r="O16" s="60">
        <f t="shared" si="4"/>
        <v>669</v>
      </c>
      <c r="P16" s="60">
        <f t="shared" si="4"/>
        <v>111</v>
      </c>
      <c r="Q16" s="60">
        <f t="shared" si="4"/>
        <v>63</v>
      </c>
      <c r="R16" s="60">
        <f t="shared" si="4"/>
        <v>495</v>
      </c>
      <c r="S16" s="61">
        <v>2.4292997516231645</v>
      </c>
      <c r="T16" s="62">
        <v>94.925261584454404</v>
      </c>
      <c r="U16" s="60">
        <f>SUM(U9:U15)</f>
        <v>18751</v>
      </c>
      <c r="V16" s="60">
        <f>SUM(V9:V15)</f>
        <v>21430</v>
      </c>
    </row>
    <row r="17" spans="1:22" ht="15" thickBot="1" x14ac:dyDescent="0.35">
      <c r="A17" s="16">
        <v>8</v>
      </c>
      <c r="B17" s="53" t="s">
        <v>29</v>
      </c>
      <c r="C17" s="16">
        <v>378</v>
      </c>
      <c r="D17" s="16">
        <v>0</v>
      </c>
      <c r="E17" s="16">
        <v>378</v>
      </c>
      <c r="F17" s="16" t="s">
        <v>24</v>
      </c>
      <c r="G17" s="16">
        <v>110</v>
      </c>
      <c r="H17" s="16">
        <v>0</v>
      </c>
      <c r="I17" s="16">
        <v>110</v>
      </c>
      <c r="J17" s="16" t="s">
        <v>24</v>
      </c>
      <c r="K17" s="16">
        <v>108</v>
      </c>
      <c r="L17" s="16">
        <v>0</v>
      </c>
      <c r="M17" s="16">
        <v>108</v>
      </c>
      <c r="N17" s="16" t="s">
        <v>24</v>
      </c>
      <c r="O17" s="16">
        <v>108</v>
      </c>
      <c r="P17" s="16">
        <v>0</v>
      </c>
      <c r="Q17" s="16">
        <v>108</v>
      </c>
      <c r="R17" s="17" t="s">
        <v>24</v>
      </c>
      <c r="S17" s="54">
        <v>0.20144480692074826</v>
      </c>
      <c r="T17" s="55">
        <v>498.50925925925924</v>
      </c>
      <c r="U17" s="56">
        <v>4094</v>
      </c>
      <c r="V17" s="56" t="s">
        <v>41</v>
      </c>
    </row>
    <row r="18" spans="1:22" ht="15" thickBot="1" x14ac:dyDescent="0.35">
      <c r="A18" s="38" t="s">
        <v>30</v>
      </c>
      <c r="B18" s="39"/>
      <c r="C18" s="57">
        <f>SUM(C16:C17)</f>
        <v>2235</v>
      </c>
      <c r="D18" s="57">
        <f t="shared" ref="D18:R18" si="5">SUM(D16:D17)</f>
        <v>398</v>
      </c>
      <c r="E18" s="57">
        <f t="shared" si="5"/>
        <v>554</v>
      </c>
      <c r="F18" s="57">
        <f t="shared" si="5"/>
        <v>1283</v>
      </c>
      <c r="G18" s="57">
        <f t="shared" si="5"/>
        <v>797</v>
      </c>
      <c r="H18" s="57">
        <f t="shared" si="5"/>
        <v>111</v>
      </c>
      <c r="I18" s="57">
        <f t="shared" si="5"/>
        <v>175</v>
      </c>
      <c r="J18" s="57">
        <f t="shared" si="5"/>
        <v>511</v>
      </c>
      <c r="K18" s="57">
        <f t="shared" si="5"/>
        <v>597</v>
      </c>
      <c r="L18" s="57">
        <f t="shared" si="5"/>
        <v>106</v>
      </c>
      <c r="M18" s="57">
        <f t="shared" si="5"/>
        <v>144</v>
      </c>
      <c r="N18" s="57">
        <f t="shared" si="5"/>
        <v>359</v>
      </c>
      <c r="O18" s="57">
        <f t="shared" si="5"/>
        <v>777</v>
      </c>
      <c r="P18" s="57">
        <f t="shared" si="5"/>
        <v>111</v>
      </c>
      <c r="Q18" s="57">
        <f t="shared" si="5"/>
        <v>171</v>
      </c>
      <c r="R18" s="57">
        <f t="shared" si="5"/>
        <v>495</v>
      </c>
      <c r="S18" s="50">
        <v>0.95746843866102294</v>
      </c>
      <c r="T18" s="43">
        <v>151.02187902187902</v>
      </c>
      <c r="U18" s="40">
        <f>SUM(U16:U17)</f>
        <v>22845</v>
      </c>
      <c r="V18" s="40">
        <f>V16</f>
        <v>21430</v>
      </c>
    </row>
  </sheetData>
  <mergeCells count="30">
    <mergeCell ref="A2:V2"/>
    <mergeCell ref="A3:V3"/>
    <mergeCell ref="A16:B16"/>
    <mergeCell ref="A18:B18"/>
    <mergeCell ref="L7:L8"/>
    <mergeCell ref="M7:M8"/>
    <mergeCell ref="N7:N8"/>
    <mergeCell ref="O7:O8"/>
    <mergeCell ref="V7:V8"/>
    <mergeCell ref="P7:P8"/>
    <mergeCell ref="Q7:Q8"/>
    <mergeCell ref="R7:R8"/>
    <mergeCell ref="S7:S8"/>
    <mergeCell ref="T7:T8"/>
    <mergeCell ref="U7:U8"/>
    <mergeCell ref="C5:F5"/>
    <mergeCell ref="G5:T5"/>
    <mergeCell ref="U5:V6"/>
    <mergeCell ref="C6:C8"/>
    <mergeCell ref="D6:D8"/>
    <mergeCell ref="E6:E8"/>
    <mergeCell ref="F6:F8"/>
    <mergeCell ref="G6:J6"/>
    <mergeCell ref="K6:N6"/>
    <mergeCell ref="O6:T6"/>
    <mergeCell ref="G7:G8"/>
    <mergeCell ref="H7:H8"/>
    <mergeCell ref="I7:I8"/>
    <mergeCell ref="J7:J8"/>
    <mergeCell ref="K7:K8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Alytus</vt:lpstr>
      <vt:lpstr>Vilnius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Putnaitė</dc:creator>
  <cp:lastModifiedBy>Gerda Putnaitė</cp:lastModifiedBy>
  <cp:lastPrinted>2013-08-21T13:45:46Z</cp:lastPrinted>
  <dcterms:created xsi:type="dcterms:W3CDTF">2012-12-12T13:24:23Z</dcterms:created>
  <dcterms:modified xsi:type="dcterms:W3CDTF">2013-08-21T13:52:02Z</dcterms:modified>
</cp:coreProperties>
</file>