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7220" windowHeight="7416"/>
  </bookViews>
  <sheets>
    <sheet name="Alytus" sheetId="1" r:id="rId1"/>
    <sheet name="Vilnius" sheetId="2" r:id="rId2"/>
  </sheets>
  <calcPr calcId="145621"/>
</workbook>
</file>

<file path=xl/calcChain.xml><?xml version="1.0" encoding="utf-8"?>
<calcChain xmlns="http://schemas.openxmlformats.org/spreadsheetml/2006/main">
  <c r="G12" i="1" l="1"/>
  <c r="H12" i="1"/>
  <c r="I12" i="1"/>
  <c r="J12" i="1"/>
  <c r="K12" i="1"/>
  <c r="L12" i="1"/>
  <c r="M12" i="1"/>
  <c r="N12" i="1"/>
  <c r="O12" i="1"/>
  <c r="P12" i="1"/>
  <c r="Q12" i="1"/>
  <c r="R12" i="1"/>
  <c r="S12" i="1"/>
  <c r="D12" i="1"/>
  <c r="E12" i="1"/>
  <c r="F12" i="1"/>
  <c r="O9" i="1" l="1"/>
  <c r="C9" i="1" s="1"/>
  <c r="K9" i="1"/>
  <c r="G9" i="1"/>
  <c r="C7" i="1"/>
  <c r="D11" i="1"/>
  <c r="E11" i="1"/>
  <c r="F11" i="1"/>
  <c r="E10" i="1"/>
  <c r="F10" i="1"/>
  <c r="D9" i="1"/>
  <c r="E9" i="1"/>
  <c r="F9" i="1"/>
  <c r="C11" i="1"/>
  <c r="C8" i="1"/>
  <c r="C10" i="1"/>
  <c r="C7" i="2" l="1"/>
  <c r="F15" i="2"/>
  <c r="H14" i="2"/>
  <c r="H16" i="2" s="1"/>
  <c r="I14" i="2"/>
  <c r="I16" i="2" s="1"/>
  <c r="J14" i="2"/>
  <c r="J16" i="2" s="1"/>
  <c r="L14" i="2"/>
  <c r="M14" i="2"/>
  <c r="M16" i="2" s="1"/>
  <c r="N14" i="2"/>
  <c r="N16" i="2" s="1"/>
  <c r="P14" i="2"/>
  <c r="P16" i="2" s="1"/>
  <c r="Q14" i="2"/>
  <c r="Q16" i="2" s="1"/>
  <c r="R14" i="2"/>
  <c r="R16" i="2" s="1"/>
  <c r="S14" i="2"/>
  <c r="S16" i="2" s="1"/>
  <c r="D12" i="2"/>
  <c r="E12" i="2"/>
  <c r="F12" i="2"/>
  <c r="E9" i="2"/>
  <c r="F9" i="2"/>
  <c r="D9" i="2"/>
  <c r="F10" i="2"/>
  <c r="F11" i="2"/>
  <c r="F13" i="2"/>
  <c r="F14" i="2"/>
  <c r="F16" i="2" s="1"/>
  <c r="E10" i="2"/>
  <c r="E11" i="2"/>
  <c r="E13" i="2"/>
  <c r="D10" i="2"/>
  <c r="D11" i="2"/>
  <c r="D13" i="2"/>
  <c r="E14" i="2" l="1"/>
  <c r="E16" i="2" s="1"/>
  <c r="D14" i="2"/>
  <c r="D16" i="2" s="1"/>
  <c r="L16" i="2"/>
  <c r="C9" i="2"/>
  <c r="O9" i="2"/>
  <c r="O10" i="2"/>
  <c r="O11" i="2"/>
  <c r="O12" i="2"/>
  <c r="O13" i="2"/>
  <c r="K10" i="2"/>
  <c r="K11" i="2"/>
  <c r="K13" i="2"/>
  <c r="G9" i="2"/>
  <c r="G10" i="2"/>
  <c r="G11" i="2"/>
  <c r="G12" i="2"/>
  <c r="G13" i="2"/>
  <c r="C10" i="2"/>
  <c r="C11" i="2"/>
  <c r="C12" i="2"/>
  <c r="C13" i="2"/>
  <c r="K14" i="2" l="1"/>
  <c r="K16" i="2" s="1"/>
  <c r="G14" i="2"/>
  <c r="G16" i="2" s="1"/>
  <c r="O14" i="2"/>
  <c r="O16" i="2" s="1"/>
  <c r="C14" i="2"/>
  <c r="C16" i="2" s="1"/>
  <c r="C12" i="1" l="1"/>
</calcChain>
</file>

<file path=xl/comments1.xml><?xml version="1.0" encoding="utf-8"?>
<comments xmlns="http://schemas.openxmlformats.org/spreadsheetml/2006/main">
  <authors>
    <author>Gerda Putnaitė</author>
  </authors>
  <commentList>
    <comment ref="G9" authorId="0">
      <text>
        <r>
          <rPr>
            <b/>
            <sz val="9"/>
            <color indexed="81"/>
            <rFont val="Tahoma"/>
            <family val="2"/>
            <charset val="186"/>
          </rPr>
          <t>Gerda Putnaitė:</t>
        </r>
        <r>
          <rPr>
            <sz val="9"/>
            <color indexed="81"/>
            <rFont val="Tahoma"/>
            <family val="2"/>
            <charset val="186"/>
          </rPr>
          <t xml:space="preserve">
LIBIS statistikoje 184</t>
        </r>
      </text>
    </comment>
  </commentList>
</comments>
</file>

<file path=xl/comments2.xml><?xml version="1.0" encoding="utf-8"?>
<comments xmlns="http://schemas.openxmlformats.org/spreadsheetml/2006/main">
  <authors>
    <author>Gerda Putnaitė</author>
  </authors>
  <commentList>
    <comment ref="C7" authorId="0">
      <text>
        <r>
          <rPr>
            <b/>
            <sz val="9"/>
            <color indexed="81"/>
            <rFont val="Tahoma"/>
            <family val="2"/>
            <charset val="186"/>
          </rPr>
          <t>Gerda Putnaitė:</t>
        </r>
        <r>
          <rPr>
            <sz val="9"/>
            <color indexed="81"/>
            <rFont val="Tahoma"/>
            <family val="2"/>
            <charset val="186"/>
          </rPr>
          <t xml:space="preserve">
LIBIS - 715</t>
        </r>
      </text>
    </comment>
    <comment ref="C12" authorId="0">
      <text>
        <r>
          <rPr>
            <b/>
            <sz val="9"/>
            <color indexed="81"/>
            <rFont val="Tahoma"/>
            <family val="2"/>
            <charset val="186"/>
          </rPr>
          <t>Gerda Putnaitė:</t>
        </r>
        <r>
          <rPr>
            <sz val="9"/>
            <color indexed="81"/>
            <rFont val="Tahoma"/>
            <family val="2"/>
            <charset val="186"/>
          </rPr>
          <t xml:space="preserve">
929</t>
        </r>
      </text>
    </comment>
    <comment ref="S15" authorId="0">
      <text>
        <r>
          <rPr>
            <b/>
            <sz val="9"/>
            <color indexed="81"/>
            <rFont val="Tahoma"/>
            <family val="2"/>
            <charset val="186"/>
          </rPr>
          <t>Gerda Putnaitė:</t>
        </r>
        <r>
          <rPr>
            <sz val="9"/>
            <color indexed="81"/>
            <rFont val="Tahoma"/>
            <family val="2"/>
            <charset val="186"/>
          </rPr>
          <t xml:space="preserve">
Apytikslis skaičius, pateiktas tekstinėje ataskaitoje.</t>
        </r>
      </text>
    </comment>
  </commentList>
</comments>
</file>

<file path=xl/sharedStrings.xml><?xml version="1.0" encoding="utf-8"?>
<sst xmlns="http://schemas.openxmlformats.org/spreadsheetml/2006/main" count="127" uniqueCount="33">
  <si>
    <t>Eil. Nr.</t>
  </si>
  <si>
    <t>Savivaldybių viešosios bibliotekos</t>
  </si>
  <si>
    <t>SVB tinklo bibliotekose</t>
  </si>
  <si>
    <t>VB</t>
  </si>
  <si>
    <t>Miesto fil.</t>
  </si>
  <si>
    <t>Kaimo fil.</t>
  </si>
  <si>
    <t>Renginių lankytojų skaičius</t>
  </si>
  <si>
    <t>Iš viso</t>
  </si>
  <si>
    <t>Komplek-sinių</t>
  </si>
  <si>
    <t>Žodinių</t>
  </si>
  <si>
    <t>Vaizdinių</t>
  </si>
  <si>
    <t>Komplek- sinių</t>
  </si>
  <si>
    <t>Elektrėnai</t>
  </si>
  <si>
    <t>Šalčininkai</t>
  </si>
  <si>
    <t>Širvintos</t>
  </si>
  <si>
    <t>Švenčionys</t>
  </si>
  <si>
    <t>Trakai</t>
  </si>
  <si>
    <t>Ukmergė</t>
  </si>
  <si>
    <t>Vilniaus raj.</t>
  </si>
  <si>
    <t>Vilniaus m.**</t>
  </si>
  <si>
    <t>x</t>
  </si>
  <si>
    <t>Iš viso:</t>
  </si>
  <si>
    <t>*Vilniaus m. CB dėl rekonstrukcijos darbų nuo 2007 m. vartotojų neaptarnauja</t>
  </si>
  <si>
    <t>** Vilniaus m. CB lankytojai skaičiuojami su projekto "Bibliotekos pažangai" organizuotomis transliacijomis</t>
  </si>
  <si>
    <t>Alytaus m.</t>
  </si>
  <si>
    <t>Alytaus r.</t>
  </si>
  <si>
    <t>Druskininkai</t>
  </si>
  <si>
    <t>Lazdijai</t>
  </si>
  <si>
    <t>Varėna</t>
  </si>
  <si>
    <t>0*</t>
  </si>
  <si>
    <t>3.13. ALYTAUS APSKRITIES SAVIVALDYBIŲ VIEŠŲJŲ BIBLIOTEKŲ RENGINIAI 2012 M.</t>
  </si>
  <si>
    <t>3.13. VILNIAUS APSKRITIES SAVIVALDYBIŲ VIEŠŲJŲ BIBLIOTEKŲ RENGINIAI 2012 M.</t>
  </si>
  <si>
    <t>n.d.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</si>
</sst>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86"/>
      <scheme val="minor"/>
    </font>
    <font>
      <sz val="11"/>
      <color theme="1"/>
      <name val="Arial"/>
      <family val="2"/>
      <charset val="186"/>
    </font>
    <font>
      <sz val="10"/>
      <name val="Arial"/>
      <family val="2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b/>
      <sz val="11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sz val="11"/>
      <color theme="5" tint="-0.249977111117893"/>
      <name val="Arial"/>
      <family val="2"/>
      <charset val="186"/>
    </font>
    <font>
      <sz val="9"/>
      <color theme="5" tint="-0.249977111117893"/>
      <name val="Arial"/>
      <family val="2"/>
      <charset val="186"/>
    </font>
    <font>
      <b/>
      <sz val="10"/>
      <color theme="5" tint="-0.249977111117893"/>
      <name val="Arial"/>
      <family val="2"/>
      <charset val="186"/>
    </font>
    <font>
      <sz val="11"/>
      <color theme="5" tint="-0.249977111117893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2E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7" fillId="2" borderId="0" xfId="0" applyFont="1" applyFill="1"/>
    <xf numFmtId="0" fontId="7" fillId="2" borderId="0" xfId="0" applyFont="1" applyFill="1" applyBorder="1"/>
    <xf numFmtId="0" fontId="6" fillId="3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right"/>
    </xf>
    <xf numFmtId="0" fontId="9" fillId="4" borderId="10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0" fontId="10" fillId="2" borderId="0" xfId="0" applyFont="1" applyFill="1"/>
    <xf numFmtId="0" fontId="6" fillId="2" borderId="0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left" vertical="top" wrapText="1"/>
    </xf>
    <xf numFmtId="0" fontId="6" fillId="4" borderId="2" xfId="0" applyFont="1" applyFill="1" applyBorder="1" applyAlignment="1">
      <alignment vertical="top" wrapText="1"/>
    </xf>
    <xf numFmtId="0" fontId="6" fillId="4" borderId="4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3" xfId="0" applyFont="1" applyFill="1" applyBorder="1" applyAlignment="1">
      <alignment vertical="top" wrapText="1"/>
    </xf>
    <xf numFmtId="0" fontId="6" fillId="4" borderId="9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right" vertical="top" wrapText="1"/>
    </xf>
    <xf numFmtId="0" fontId="10" fillId="3" borderId="5" xfId="0" applyFont="1" applyFill="1" applyBorder="1" applyAlignment="1"/>
    <xf numFmtId="0" fontId="9" fillId="4" borderId="8" xfId="0" applyFont="1" applyFill="1" applyBorder="1" applyAlignment="1">
      <alignment horizontal="right"/>
    </xf>
    <xf numFmtId="0" fontId="10" fillId="4" borderId="7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2E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</xdr:row>
      <xdr:rowOff>135467</xdr:rowOff>
    </xdr:from>
    <xdr:to>
      <xdr:col>9</xdr:col>
      <xdr:colOff>452856</xdr:colOff>
      <xdr:row>28</xdr:row>
      <xdr:rowOff>97098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90800"/>
          <a:ext cx="4584589" cy="27556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20</xdr:row>
      <xdr:rowOff>0</xdr:rowOff>
    </xdr:from>
    <xdr:to>
      <xdr:col>9</xdr:col>
      <xdr:colOff>30481</xdr:colOff>
      <xdr:row>33</xdr:row>
      <xdr:rowOff>59177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3672840"/>
          <a:ext cx="4053840" cy="24366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A2:S15"/>
  <sheetViews>
    <sheetView tabSelected="1" topLeftCell="A13" zoomScale="90" zoomScaleNormal="90" workbookViewId="0">
      <selection activeCell="L13" sqref="L13"/>
    </sheetView>
  </sheetViews>
  <sheetFormatPr defaultRowHeight="14.4" x14ac:dyDescent="0.3"/>
  <cols>
    <col min="1" max="1" width="3.6640625" style="1" customWidth="1"/>
    <col min="2" max="2" width="11.33203125" style="1" customWidth="1"/>
    <col min="3" max="3" width="4.6640625" style="1" customWidth="1"/>
    <col min="4" max="4" width="7.21875" style="1" customWidth="1"/>
    <col min="5" max="5" width="6.33203125" style="1" customWidth="1"/>
    <col min="6" max="6" width="7.6640625" style="1" customWidth="1"/>
    <col min="7" max="7" width="5.109375" style="1" customWidth="1"/>
    <col min="8" max="8" width="7.77734375" style="1" customWidth="1"/>
    <col min="9" max="9" width="6.44140625" style="1" customWidth="1"/>
    <col min="10" max="10" width="7.6640625" style="1" customWidth="1"/>
    <col min="11" max="11" width="4.77734375" style="1" customWidth="1"/>
    <col min="12" max="12" width="7.44140625" style="1" customWidth="1"/>
    <col min="13" max="13" width="7" style="1" customWidth="1"/>
    <col min="14" max="14" width="7.6640625" style="1" customWidth="1"/>
    <col min="15" max="15" width="5.33203125" style="1" customWidth="1"/>
    <col min="16" max="16" width="7.88671875" style="1" customWidth="1"/>
    <col min="17" max="17" width="6.5546875" style="1" customWidth="1"/>
    <col min="18" max="18" width="7.77734375" style="1" customWidth="1"/>
    <col min="19" max="19" width="8.33203125" style="1" customWidth="1"/>
    <col min="20" max="16384" width="8.88671875" style="1"/>
  </cols>
  <sheetData>
    <row r="2" spans="1:19" x14ac:dyDescent="0.3">
      <c r="A2" s="29" t="s">
        <v>30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</row>
    <row r="3" spans="1:19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19" x14ac:dyDescent="0.3">
      <c r="A4" s="26" t="s">
        <v>0</v>
      </c>
      <c r="B4" s="26" t="s">
        <v>1</v>
      </c>
      <c r="C4" s="31" t="s">
        <v>2</v>
      </c>
      <c r="D4" s="31"/>
      <c r="E4" s="31"/>
      <c r="F4" s="31"/>
      <c r="G4" s="31" t="s">
        <v>3</v>
      </c>
      <c r="H4" s="31"/>
      <c r="I4" s="31"/>
      <c r="J4" s="31"/>
      <c r="K4" s="31" t="s">
        <v>4</v>
      </c>
      <c r="L4" s="31"/>
      <c r="M4" s="31"/>
      <c r="N4" s="31"/>
      <c r="O4" s="31" t="s">
        <v>5</v>
      </c>
      <c r="P4" s="31"/>
      <c r="Q4" s="31"/>
      <c r="R4" s="31"/>
      <c r="S4" s="26" t="s">
        <v>6</v>
      </c>
    </row>
    <row r="5" spans="1:19" x14ac:dyDescent="0.3">
      <c r="A5" s="28"/>
      <c r="B5" s="28"/>
      <c r="C5" s="26" t="s">
        <v>7</v>
      </c>
      <c r="D5" s="26" t="s">
        <v>8</v>
      </c>
      <c r="E5" s="26" t="s">
        <v>9</v>
      </c>
      <c r="F5" s="26" t="s">
        <v>10</v>
      </c>
      <c r="G5" s="26" t="s">
        <v>7</v>
      </c>
      <c r="H5" s="26" t="s">
        <v>11</v>
      </c>
      <c r="I5" s="26" t="s">
        <v>9</v>
      </c>
      <c r="J5" s="26" t="s">
        <v>10</v>
      </c>
      <c r="K5" s="26" t="s">
        <v>7</v>
      </c>
      <c r="L5" s="26" t="s">
        <v>11</v>
      </c>
      <c r="M5" s="26" t="s">
        <v>9</v>
      </c>
      <c r="N5" s="26" t="s">
        <v>10</v>
      </c>
      <c r="O5" s="26" t="s">
        <v>7</v>
      </c>
      <c r="P5" s="26" t="s">
        <v>11</v>
      </c>
      <c r="Q5" s="26" t="s">
        <v>9</v>
      </c>
      <c r="R5" s="26" t="s">
        <v>10</v>
      </c>
      <c r="S5" s="28"/>
    </row>
    <row r="6" spans="1:19" x14ac:dyDescent="0.3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</row>
    <row r="7" spans="1:19" x14ac:dyDescent="0.3">
      <c r="A7" s="8">
        <v>1</v>
      </c>
      <c r="B7" s="9" t="s">
        <v>24</v>
      </c>
      <c r="C7" s="8">
        <f>G7+K7</f>
        <v>145</v>
      </c>
      <c r="D7" s="8">
        <v>58</v>
      </c>
      <c r="E7" s="8">
        <v>0</v>
      </c>
      <c r="F7" s="8">
        <v>87</v>
      </c>
      <c r="G7" s="8">
        <v>67</v>
      </c>
      <c r="H7" s="8" t="s">
        <v>32</v>
      </c>
      <c r="I7" s="8" t="s">
        <v>32</v>
      </c>
      <c r="J7" s="8" t="s">
        <v>32</v>
      </c>
      <c r="K7" s="8">
        <v>78</v>
      </c>
      <c r="L7" s="8" t="s">
        <v>32</v>
      </c>
      <c r="M7" s="8" t="s">
        <v>32</v>
      </c>
      <c r="N7" s="8" t="s">
        <v>32</v>
      </c>
      <c r="O7" s="8" t="s">
        <v>20</v>
      </c>
      <c r="P7" s="8" t="s">
        <v>20</v>
      </c>
      <c r="Q7" s="8" t="s">
        <v>20</v>
      </c>
      <c r="R7" s="8" t="s">
        <v>20</v>
      </c>
      <c r="S7" s="8">
        <v>10214</v>
      </c>
    </row>
    <row r="8" spans="1:19" x14ac:dyDescent="0.3">
      <c r="A8" s="8">
        <v>2</v>
      </c>
      <c r="B8" s="10" t="s">
        <v>25</v>
      </c>
      <c r="C8" s="8">
        <f t="shared" ref="C8:C12" si="0">G8+K8+O8</f>
        <v>831</v>
      </c>
      <c r="D8" s="8">
        <v>27</v>
      </c>
      <c r="E8" s="8">
        <v>219</v>
      </c>
      <c r="F8" s="8">
        <v>585</v>
      </c>
      <c r="G8" s="8">
        <v>81</v>
      </c>
      <c r="H8" s="8" t="s">
        <v>32</v>
      </c>
      <c r="I8" s="8" t="s">
        <v>32</v>
      </c>
      <c r="J8" s="8" t="s">
        <v>32</v>
      </c>
      <c r="K8" s="8">
        <v>58</v>
      </c>
      <c r="L8" s="8" t="s">
        <v>32</v>
      </c>
      <c r="M8" s="8" t="s">
        <v>32</v>
      </c>
      <c r="N8" s="8" t="s">
        <v>32</v>
      </c>
      <c r="O8" s="8">
        <v>692</v>
      </c>
      <c r="P8" s="8" t="s">
        <v>32</v>
      </c>
      <c r="Q8" s="8" t="s">
        <v>32</v>
      </c>
      <c r="R8" s="8" t="s">
        <v>32</v>
      </c>
      <c r="S8" s="8" t="s">
        <v>32</v>
      </c>
    </row>
    <row r="9" spans="1:19" x14ac:dyDescent="0.3">
      <c r="A9" s="8">
        <v>3</v>
      </c>
      <c r="B9" s="10" t="s">
        <v>26</v>
      </c>
      <c r="C9" s="8">
        <f t="shared" si="0"/>
        <v>332</v>
      </c>
      <c r="D9" s="8">
        <f t="shared" ref="D9" si="1">H9+L9+P9</f>
        <v>20</v>
      </c>
      <c r="E9" s="8">
        <f t="shared" ref="E9:E10" si="2">I9+M9+Q9</f>
        <v>137</v>
      </c>
      <c r="F9" s="8">
        <f t="shared" ref="F9:F10" si="3">J9+N9+R9</f>
        <v>175</v>
      </c>
      <c r="G9" s="8">
        <f>SUM(H9:J9)</f>
        <v>186</v>
      </c>
      <c r="H9" s="8">
        <v>9</v>
      </c>
      <c r="I9" s="8">
        <v>83</v>
      </c>
      <c r="J9" s="8">
        <v>94</v>
      </c>
      <c r="K9" s="8">
        <f>SUM(L9:N9)</f>
        <v>33</v>
      </c>
      <c r="L9" s="8">
        <v>3</v>
      </c>
      <c r="M9" s="8">
        <v>10</v>
      </c>
      <c r="N9" s="8">
        <v>20</v>
      </c>
      <c r="O9" s="8">
        <f>SUM(P9:R9)</f>
        <v>113</v>
      </c>
      <c r="P9" s="8">
        <v>8</v>
      </c>
      <c r="Q9" s="8">
        <v>44</v>
      </c>
      <c r="R9" s="8">
        <v>61</v>
      </c>
      <c r="S9" s="8">
        <v>7566</v>
      </c>
    </row>
    <row r="10" spans="1:19" ht="16.2" customHeight="1" x14ac:dyDescent="0.3">
      <c r="A10" s="8">
        <v>4</v>
      </c>
      <c r="B10" s="10" t="s">
        <v>27</v>
      </c>
      <c r="C10" s="8">
        <f t="shared" si="0"/>
        <v>738</v>
      </c>
      <c r="D10" s="8">
        <v>0</v>
      </c>
      <c r="E10" s="8">
        <f t="shared" si="2"/>
        <v>322</v>
      </c>
      <c r="F10" s="8">
        <f t="shared" si="3"/>
        <v>416</v>
      </c>
      <c r="G10" s="8">
        <v>85</v>
      </c>
      <c r="H10" s="8" t="s">
        <v>20</v>
      </c>
      <c r="I10" s="8">
        <v>54</v>
      </c>
      <c r="J10" s="8">
        <v>31</v>
      </c>
      <c r="K10" s="8">
        <v>40</v>
      </c>
      <c r="L10" s="8" t="s">
        <v>20</v>
      </c>
      <c r="M10" s="8">
        <v>11</v>
      </c>
      <c r="N10" s="8">
        <v>29</v>
      </c>
      <c r="O10" s="8">
        <v>613</v>
      </c>
      <c r="P10" s="8" t="s">
        <v>20</v>
      </c>
      <c r="Q10" s="8">
        <v>257</v>
      </c>
      <c r="R10" s="8">
        <v>356</v>
      </c>
      <c r="S10" s="8" t="s">
        <v>32</v>
      </c>
    </row>
    <row r="11" spans="1:19" ht="15" thickBot="1" x14ac:dyDescent="0.35">
      <c r="A11" s="8">
        <v>5</v>
      </c>
      <c r="B11" s="10" t="s">
        <v>28</v>
      </c>
      <c r="C11" s="11">
        <f>G11+O11</f>
        <v>599</v>
      </c>
      <c r="D11" s="11">
        <f t="shared" ref="D11:F11" si="4">H11+P11</f>
        <v>111</v>
      </c>
      <c r="E11" s="11">
        <f t="shared" si="4"/>
        <v>165</v>
      </c>
      <c r="F11" s="11">
        <f t="shared" si="4"/>
        <v>323</v>
      </c>
      <c r="G11" s="8">
        <v>64</v>
      </c>
      <c r="H11" s="8">
        <v>17</v>
      </c>
      <c r="I11" s="8">
        <v>15</v>
      </c>
      <c r="J11" s="12">
        <v>32</v>
      </c>
      <c r="K11" s="8" t="s">
        <v>20</v>
      </c>
      <c r="L11" s="8" t="s">
        <v>20</v>
      </c>
      <c r="M11" s="8" t="s">
        <v>20</v>
      </c>
      <c r="N11" s="12" t="s">
        <v>20</v>
      </c>
      <c r="O11" s="8">
        <v>535</v>
      </c>
      <c r="P11" s="8">
        <v>94</v>
      </c>
      <c r="Q11" s="8">
        <v>150</v>
      </c>
      <c r="R11" s="12">
        <v>291</v>
      </c>
      <c r="S11" s="8">
        <v>11223</v>
      </c>
    </row>
    <row r="12" spans="1:19" ht="15" thickBot="1" x14ac:dyDescent="0.35">
      <c r="A12" s="13"/>
      <c r="B12" s="14" t="s">
        <v>21</v>
      </c>
      <c r="C12" s="15">
        <f t="shared" si="0"/>
        <v>2645</v>
      </c>
      <c r="D12" s="15">
        <f>SUM(D7:D11)</f>
        <v>216</v>
      </c>
      <c r="E12" s="15">
        <f>SUM(E7:E11)</f>
        <v>843</v>
      </c>
      <c r="F12" s="15">
        <f>SUM(F7:F11)</f>
        <v>1586</v>
      </c>
      <c r="G12" s="15">
        <f t="shared" ref="G12:S12" si="5">SUM(G7:G11)</f>
        <v>483</v>
      </c>
      <c r="H12" s="15">
        <f t="shared" si="5"/>
        <v>26</v>
      </c>
      <c r="I12" s="15">
        <f t="shared" si="5"/>
        <v>152</v>
      </c>
      <c r="J12" s="15">
        <f t="shared" si="5"/>
        <v>157</v>
      </c>
      <c r="K12" s="15">
        <f t="shared" si="5"/>
        <v>209</v>
      </c>
      <c r="L12" s="15">
        <f t="shared" si="5"/>
        <v>3</v>
      </c>
      <c r="M12" s="15">
        <f t="shared" si="5"/>
        <v>21</v>
      </c>
      <c r="N12" s="15">
        <f t="shared" si="5"/>
        <v>49</v>
      </c>
      <c r="O12" s="15">
        <f t="shared" si="5"/>
        <v>1953</v>
      </c>
      <c r="P12" s="15">
        <f t="shared" si="5"/>
        <v>102</v>
      </c>
      <c r="Q12" s="15">
        <f t="shared" si="5"/>
        <v>451</v>
      </c>
      <c r="R12" s="15">
        <f t="shared" si="5"/>
        <v>708</v>
      </c>
      <c r="S12" s="15">
        <f t="shared" si="5"/>
        <v>29003</v>
      </c>
    </row>
    <row r="13" spans="1:19" x14ac:dyDescent="0.3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6"/>
      <c r="O13" s="6"/>
      <c r="P13" s="6"/>
      <c r="Q13" s="6"/>
      <c r="R13" s="6"/>
      <c r="S13" s="6"/>
    </row>
    <row r="14" spans="1:19" x14ac:dyDescent="0.3">
      <c r="A14" s="3"/>
      <c r="B14" s="3"/>
      <c r="C14" s="3"/>
      <c r="D14" s="3"/>
      <c r="E14" s="3"/>
      <c r="F14" s="3"/>
      <c r="G14" s="3"/>
      <c r="H14" s="3"/>
      <c r="M14" s="4"/>
      <c r="N14" s="4"/>
      <c r="O14" s="4"/>
      <c r="P14" s="4"/>
      <c r="Q14" s="4"/>
      <c r="R14" s="4"/>
      <c r="S14" s="2"/>
    </row>
    <row r="15" spans="1:19" x14ac:dyDescent="0.3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</sheetData>
  <mergeCells count="24">
    <mergeCell ref="A2:S2"/>
    <mergeCell ref="C4:F4"/>
    <mergeCell ref="G4:J4"/>
    <mergeCell ref="K4:N4"/>
    <mergeCell ref="O4:R4"/>
    <mergeCell ref="A4:A6"/>
    <mergeCell ref="B4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Q5:Q6"/>
    <mergeCell ref="R5:R6"/>
    <mergeCell ref="S4:S6"/>
    <mergeCell ref="L5:L6"/>
    <mergeCell ref="M5:M6"/>
    <mergeCell ref="N5:N6"/>
    <mergeCell ref="O5:O6"/>
    <mergeCell ref="P5:P6"/>
  </mergeCells>
  <pageMargins left="0.25" right="0.25" top="0.75" bottom="0.75" header="0.3" footer="0.3"/>
  <pageSetup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9389629810485"/>
  </sheetPr>
  <dimension ref="A2:S19"/>
  <sheetViews>
    <sheetView zoomScaleNormal="100" workbookViewId="0">
      <selection activeCell="H19" sqref="H19"/>
    </sheetView>
  </sheetViews>
  <sheetFormatPr defaultRowHeight="14.4" x14ac:dyDescent="0.3"/>
  <cols>
    <col min="1" max="1" width="2.88671875" style="17" customWidth="1"/>
    <col min="2" max="2" width="11.6640625" style="17" customWidth="1"/>
    <col min="3" max="3" width="5.44140625" style="17" customWidth="1"/>
    <col min="4" max="4" width="7.109375" style="17" customWidth="1"/>
    <col min="5" max="5" width="5.6640625" style="17" customWidth="1"/>
    <col min="6" max="6" width="7.21875" style="17" customWidth="1"/>
    <col min="7" max="7" width="4.88671875" style="17" customWidth="1"/>
    <col min="8" max="8" width="7.44140625" style="17" customWidth="1"/>
    <col min="9" max="9" width="6.33203125" style="17" customWidth="1"/>
    <col min="10" max="10" width="7.109375" style="17" customWidth="1"/>
    <col min="11" max="11" width="6.44140625" style="17" customWidth="1"/>
    <col min="12" max="12" width="7.21875" style="17" customWidth="1"/>
    <col min="13" max="13" width="6.5546875" style="17" customWidth="1"/>
    <col min="14" max="14" width="7" style="17" customWidth="1"/>
    <col min="15" max="15" width="6.21875" style="17" customWidth="1"/>
    <col min="16" max="16" width="8" style="17" customWidth="1"/>
    <col min="17" max="17" width="6.44140625" style="17" customWidth="1"/>
    <col min="18" max="18" width="7" style="17" customWidth="1"/>
    <col min="19" max="16384" width="8.88671875" style="17"/>
  </cols>
  <sheetData>
    <row r="2" spans="1:19" x14ac:dyDescent="0.3">
      <c r="A2" s="29" t="s">
        <v>31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</row>
    <row r="3" spans="1:19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19" x14ac:dyDescent="0.3">
      <c r="A4" s="26" t="s">
        <v>0</v>
      </c>
      <c r="B4" s="26" t="s">
        <v>1</v>
      </c>
      <c r="C4" s="31" t="s">
        <v>2</v>
      </c>
      <c r="D4" s="31"/>
      <c r="E4" s="31"/>
      <c r="F4" s="31"/>
      <c r="G4" s="31" t="s">
        <v>3</v>
      </c>
      <c r="H4" s="31"/>
      <c r="I4" s="31"/>
      <c r="J4" s="31"/>
      <c r="K4" s="31" t="s">
        <v>4</v>
      </c>
      <c r="L4" s="31"/>
      <c r="M4" s="31"/>
      <c r="N4" s="31"/>
      <c r="O4" s="31" t="s">
        <v>5</v>
      </c>
      <c r="P4" s="31"/>
      <c r="Q4" s="31"/>
      <c r="R4" s="31"/>
      <c r="S4" s="26" t="s">
        <v>6</v>
      </c>
    </row>
    <row r="5" spans="1:19" x14ac:dyDescent="0.3">
      <c r="A5" s="28"/>
      <c r="B5" s="28"/>
      <c r="C5" s="26" t="s">
        <v>7</v>
      </c>
      <c r="D5" s="26" t="s">
        <v>8</v>
      </c>
      <c r="E5" s="26" t="s">
        <v>9</v>
      </c>
      <c r="F5" s="26" t="s">
        <v>10</v>
      </c>
      <c r="G5" s="26" t="s">
        <v>7</v>
      </c>
      <c r="H5" s="26" t="s">
        <v>11</v>
      </c>
      <c r="I5" s="26" t="s">
        <v>9</v>
      </c>
      <c r="J5" s="26" t="s">
        <v>10</v>
      </c>
      <c r="K5" s="26" t="s">
        <v>7</v>
      </c>
      <c r="L5" s="26" t="s">
        <v>11</v>
      </c>
      <c r="M5" s="26" t="s">
        <v>9</v>
      </c>
      <c r="N5" s="26" t="s">
        <v>10</v>
      </c>
      <c r="O5" s="26" t="s">
        <v>7</v>
      </c>
      <c r="P5" s="26" t="s">
        <v>11</v>
      </c>
      <c r="Q5" s="26" t="s">
        <v>9</v>
      </c>
      <c r="R5" s="26" t="s">
        <v>10</v>
      </c>
      <c r="S5" s="28"/>
    </row>
    <row r="6" spans="1:19" x14ac:dyDescent="0.3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</row>
    <row r="7" spans="1:19" x14ac:dyDescent="0.3">
      <c r="A7" s="8">
        <v>1</v>
      </c>
      <c r="B7" s="19" t="s">
        <v>12</v>
      </c>
      <c r="C7" s="8">
        <f>G7+K7+O7</f>
        <v>682</v>
      </c>
      <c r="D7" s="8" t="s">
        <v>32</v>
      </c>
      <c r="E7" s="8" t="s">
        <v>32</v>
      </c>
      <c r="F7" s="8" t="s">
        <v>32</v>
      </c>
      <c r="G7" s="8">
        <v>245</v>
      </c>
      <c r="H7" s="8" t="s">
        <v>32</v>
      </c>
      <c r="I7" s="8" t="s">
        <v>32</v>
      </c>
      <c r="J7" s="8" t="s">
        <v>32</v>
      </c>
      <c r="K7" s="8">
        <v>89</v>
      </c>
      <c r="L7" s="8" t="s">
        <v>32</v>
      </c>
      <c r="M7" s="8" t="s">
        <v>32</v>
      </c>
      <c r="N7" s="8" t="s">
        <v>32</v>
      </c>
      <c r="O7" s="8">
        <v>348</v>
      </c>
      <c r="P7" s="8" t="s">
        <v>32</v>
      </c>
      <c r="Q7" s="8" t="s">
        <v>32</v>
      </c>
      <c r="R7" s="8" t="s">
        <v>32</v>
      </c>
      <c r="S7" s="8">
        <v>11985</v>
      </c>
    </row>
    <row r="8" spans="1:19" x14ac:dyDescent="0.3">
      <c r="A8" s="8">
        <v>2</v>
      </c>
      <c r="B8" s="20" t="s">
        <v>13</v>
      </c>
      <c r="C8" s="8">
        <v>614</v>
      </c>
      <c r="D8" s="8">
        <v>44</v>
      </c>
      <c r="E8" s="8">
        <v>154</v>
      </c>
      <c r="F8" s="8">
        <v>416</v>
      </c>
      <c r="G8" s="8">
        <v>76</v>
      </c>
      <c r="H8" s="8">
        <v>6</v>
      </c>
      <c r="I8" s="8">
        <v>18</v>
      </c>
      <c r="J8" s="8">
        <v>52</v>
      </c>
      <c r="K8" s="8">
        <v>65</v>
      </c>
      <c r="L8" s="8">
        <v>7</v>
      </c>
      <c r="M8" s="8">
        <v>13</v>
      </c>
      <c r="N8" s="8">
        <v>45</v>
      </c>
      <c r="O8" s="8">
        <v>473</v>
      </c>
      <c r="P8" s="8">
        <v>31</v>
      </c>
      <c r="Q8" s="8">
        <v>123</v>
      </c>
      <c r="R8" s="8">
        <v>319</v>
      </c>
      <c r="S8" s="8">
        <v>7778</v>
      </c>
    </row>
    <row r="9" spans="1:19" x14ac:dyDescent="0.3">
      <c r="A9" s="8">
        <v>3</v>
      </c>
      <c r="B9" s="20" t="s">
        <v>14</v>
      </c>
      <c r="C9" s="8">
        <f t="shared" ref="C9:C14" si="0">D9+E9+F9</f>
        <v>750</v>
      </c>
      <c r="D9" s="8">
        <f>H9+P9</f>
        <v>128</v>
      </c>
      <c r="E9" s="8">
        <f t="shared" ref="E9:F9" si="1">I9+Q9</f>
        <v>196</v>
      </c>
      <c r="F9" s="8">
        <f t="shared" si="1"/>
        <v>426</v>
      </c>
      <c r="G9" s="8">
        <f t="shared" ref="G9:G13" si="2">H9+I9+J9</f>
        <v>126</v>
      </c>
      <c r="H9" s="8">
        <v>5</v>
      </c>
      <c r="I9" s="8">
        <v>35</v>
      </c>
      <c r="J9" s="8">
        <v>86</v>
      </c>
      <c r="K9" s="8" t="s">
        <v>20</v>
      </c>
      <c r="L9" s="8" t="s">
        <v>20</v>
      </c>
      <c r="M9" s="8" t="s">
        <v>20</v>
      </c>
      <c r="N9" s="8" t="s">
        <v>20</v>
      </c>
      <c r="O9" s="8">
        <f t="shared" ref="O9:O13" si="3">P9+Q9+R9</f>
        <v>624</v>
      </c>
      <c r="P9" s="8">
        <v>123</v>
      </c>
      <c r="Q9" s="8">
        <v>161</v>
      </c>
      <c r="R9" s="8">
        <v>340</v>
      </c>
      <c r="S9" s="8">
        <v>8030</v>
      </c>
    </row>
    <row r="10" spans="1:19" x14ac:dyDescent="0.3">
      <c r="A10" s="8">
        <v>4</v>
      </c>
      <c r="B10" s="20" t="s">
        <v>15</v>
      </c>
      <c r="C10" s="8">
        <f t="shared" si="0"/>
        <v>1322</v>
      </c>
      <c r="D10" s="8">
        <f t="shared" ref="D10:D14" si="4">H10+L10+P10</f>
        <v>169</v>
      </c>
      <c r="E10" s="8">
        <f t="shared" ref="E10:F14" si="5">I10+M10+Q10</f>
        <v>460</v>
      </c>
      <c r="F10" s="8">
        <f t="shared" si="5"/>
        <v>693</v>
      </c>
      <c r="G10" s="8">
        <f t="shared" si="2"/>
        <v>142</v>
      </c>
      <c r="H10" s="8">
        <v>20</v>
      </c>
      <c r="I10" s="8">
        <v>39</v>
      </c>
      <c r="J10" s="8">
        <v>83</v>
      </c>
      <c r="K10" s="8">
        <f t="shared" ref="K10:K13" si="6">L10+M10+N10</f>
        <v>272</v>
      </c>
      <c r="L10" s="8">
        <v>9</v>
      </c>
      <c r="M10" s="8">
        <v>107</v>
      </c>
      <c r="N10" s="8">
        <v>156</v>
      </c>
      <c r="O10" s="8">
        <f t="shared" si="3"/>
        <v>908</v>
      </c>
      <c r="P10" s="8">
        <v>140</v>
      </c>
      <c r="Q10" s="8">
        <v>314</v>
      </c>
      <c r="R10" s="8">
        <v>454</v>
      </c>
      <c r="S10" s="8">
        <v>11779</v>
      </c>
    </row>
    <row r="11" spans="1:19" x14ac:dyDescent="0.3">
      <c r="A11" s="8">
        <v>5</v>
      </c>
      <c r="B11" s="20" t="s">
        <v>16</v>
      </c>
      <c r="C11" s="8">
        <f t="shared" si="0"/>
        <v>571</v>
      </c>
      <c r="D11" s="8">
        <f t="shared" si="4"/>
        <v>66</v>
      </c>
      <c r="E11" s="8">
        <f t="shared" si="5"/>
        <v>190</v>
      </c>
      <c r="F11" s="8">
        <f t="shared" si="5"/>
        <v>315</v>
      </c>
      <c r="G11" s="8">
        <f t="shared" si="2"/>
        <v>117</v>
      </c>
      <c r="H11" s="8">
        <v>0</v>
      </c>
      <c r="I11" s="8">
        <v>51</v>
      </c>
      <c r="J11" s="12">
        <v>66</v>
      </c>
      <c r="K11" s="8">
        <f t="shared" si="6"/>
        <v>149</v>
      </c>
      <c r="L11" s="8">
        <v>62</v>
      </c>
      <c r="M11" s="8">
        <v>19</v>
      </c>
      <c r="N11" s="12">
        <v>68</v>
      </c>
      <c r="O11" s="8">
        <f t="shared" si="3"/>
        <v>305</v>
      </c>
      <c r="P11" s="8">
        <v>4</v>
      </c>
      <c r="Q11" s="8">
        <v>120</v>
      </c>
      <c r="R11" s="12">
        <v>181</v>
      </c>
      <c r="S11" s="8">
        <v>6368</v>
      </c>
    </row>
    <row r="12" spans="1:19" x14ac:dyDescent="0.3">
      <c r="A12" s="8">
        <v>6</v>
      </c>
      <c r="B12" s="20" t="s">
        <v>17</v>
      </c>
      <c r="C12" s="8">
        <f t="shared" si="0"/>
        <v>971</v>
      </c>
      <c r="D12" s="8">
        <f>H12+P12</f>
        <v>103</v>
      </c>
      <c r="E12" s="8">
        <f>I12+Q12</f>
        <v>451</v>
      </c>
      <c r="F12" s="8">
        <f>J12+R12</f>
        <v>417</v>
      </c>
      <c r="G12" s="8">
        <f t="shared" si="2"/>
        <v>122</v>
      </c>
      <c r="H12" s="21">
        <v>15</v>
      </c>
      <c r="I12" s="21">
        <v>62</v>
      </c>
      <c r="J12" s="8">
        <v>45</v>
      </c>
      <c r="K12" s="8" t="s">
        <v>20</v>
      </c>
      <c r="L12" s="21" t="s">
        <v>20</v>
      </c>
      <c r="M12" s="21" t="s">
        <v>20</v>
      </c>
      <c r="N12" s="8" t="s">
        <v>20</v>
      </c>
      <c r="O12" s="8">
        <f t="shared" si="3"/>
        <v>849</v>
      </c>
      <c r="P12" s="21">
        <v>88</v>
      </c>
      <c r="Q12" s="21">
        <v>389</v>
      </c>
      <c r="R12" s="8">
        <v>372</v>
      </c>
      <c r="S12" s="22">
        <v>18171</v>
      </c>
    </row>
    <row r="13" spans="1:19" x14ac:dyDescent="0.3">
      <c r="A13" s="8">
        <v>7</v>
      </c>
      <c r="B13" s="20" t="s">
        <v>18</v>
      </c>
      <c r="C13" s="8">
        <f t="shared" si="0"/>
        <v>866</v>
      </c>
      <c r="D13" s="8">
        <f t="shared" si="4"/>
        <v>83</v>
      </c>
      <c r="E13" s="8">
        <f t="shared" si="5"/>
        <v>178</v>
      </c>
      <c r="F13" s="8">
        <f t="shared" si="5"/>
        <v>605</v>
      </c>
      <c r="G13" s="8">
        <f t="shared" si="2"/>
        <v>72</v>
      </c>
      <c r="H13" s="8">
        <v>2</v>
      </c>
      <c r="I13" s="8">
        <v>18</v>
      </c>
      <c r="J13" s="8">
        <v>52</v>
      </c>
      <c r="K13" s="8">
        <f t="shared" si="6"/>
        <v>79</v>
      </c>
      <c r="L13" s="8">
        <v>2</v>
      </c>
      <c r="M13" s="8">
        <v>4</v>
      </c>
      <c r="N13" s="8">
        <v>73</v>
      </c>
      <c r="O13" s="8">
        <f t="shared" si="3"/>
        <v>715</v>
      </c>
      <c r="P13" s="8">
        <v>79</v>
      </c>
      <c r="Q13" s="8">
        <v>156</v>
      </c>
      <c r="R13" s="8">
        <v>480</v>
      </c>
      <c r="S13" s="8" t="s">
        <v>32</v>
      </c>
    </row>
    <row r="14" spans="1:19" x14ac:dyDescent="0.3">
      <c r="A14" s="32" t="s">
        <v>21</v>
      </c>
      <c r="B14" s="33"/>
      <c r="C14" s="7">
        <f t="shared" si="0"/>
        <v>5094</v>
      </c>
      <c r="D14" s="7">
        <f t="shared" si="4"/>
        <v>593</v>
      </c>
      <c r="E14" s="7">
        <f t="shared" si="5"/>
        <v>1629</v>
      </c>
      <c r="F14" s="7">
        <f t="shared" si="5"/>
        <v>2872</v>
      </c>
      <c r="G14" s="7">
        <f>SUM(G7:G13)</f>
        <v>900</v>
      </c>
      <c r="H14" s="7">
        <f t="shared" ref="H14:S14" si="7">SUM(H7:H13)</f>
        <v>48</v>
      </c>
      <c r="I14" s="7">
        <f t="shared" si="7"/>
        <v>223</v>
      </c>
      <c r="J14" s="7">
        <f t="shared" si="7"/>
        <v>384</v>
      </c>
      <c r="K14" s="7">
        <f t="shared" si="7"/>
        <v>654</v>
      </c>
      <c r="L14" s="7">
        <f t="shared" si="7"/>
        <v>80</v>
      </c>
      <c r="M14" s="7">
        <f t="shared" si="7"/>
        <v>143</v>
      </c>
      <c r="N14" s="7">
        <f t="shared" si="7"/>
        <v>342</v>
      </c>
      <c r="O14" s="7">
        <f t="shared" si="7"/>
        <v>4222</v>
      </c>
      <c r="P14" s="7">
        <f t="shared" si="7"/>
        <v>465</v>
      </c>
      <c r="Q14" s="7">
        <f t="shared" si="7"/>
        <v>1263</v>
      </c>
      <c r="R14" s="7">
        <f t="shared" si="7"/>
        <v>2146</v>
      </c>
      <c r="S14" s="7">
        <f t="shared" si="7"/>
        <v>64111</v>
      </c>
    </row>
    <row r="15" spans="1:19" ht="15" thickBot="1" x14ac:dyDescent="0.35">
      <c r="A15" s="23">
        <v>8</v>
      </c>
      <c r="B15" s="24" t="s">
        <v>19</v>
      </c>
      <c r="C15" s="8">
        <v>1123</v>
      </c>
      <c r="D15" s="8" t="s">
        <v>32</v>
      </c>
      <c r="E15" s="8" t="s">
        <v>32</v>
      </c>
      <c r="F15" s="8">
        <f>N15</f>
        <v>771</v>
      </c>
      <c r="G15" s="8" t="s">
        <v>29</v>
      </c>
      <c r="H15" s="21" t="s">
        <v>29</v>
      </c>
      <c r="I15" s="21" t="s">
        <v>29</v>
      </c>
      <c r="J15" s="21" t="s">
        <v>29</v>
      </c>
      <c r="K15" s="8">
        <v>1123</v>
      </c>
      <c r="L15" s="8" t="s">
        <v>32</v>
      </c>
      <c r="M15" s="8" t="s">
        <v>32</v>
      </c>
      <c r="N15" s="21">
        <v>771</v>
      </c>
      <c r="O15" s="21" t="s">
        <v>20</v>
      </c>
      <c r="P15" s="21" t="s">
        <v>20</v>
      </c>
      <c r="Q15" s="21" t="s">
        <v>20</v>
      </c>
      <c r="R15" s="21" t="s">
        <v>20</v>
      </c>
      <c r="S15" s="25">
        <v>15000</v>
      </c>
    </row>
    <row r="16" spans="1:19" ht="15" thickBot="1" x14ac:dyDescent="0.35">
      <c r="A16" s="34" t="s">
        <v>21</v>
      </c>
      <c r="B16" s="35"/>
      <c r="C16" s="16">
        <f>SUM(C14:C15)</f>
        <v>6217</v>
      </c>
      <c r="D16" s="16">
        <f t="shared" ref="D16:S16" si="8">SUM(D14:D15)</f>
        <v>593</v>
      </c>
      <c r="E16" s="16">
        <f t="shared" si="8"/>
        <v>1629</v>
      </c>
      <c r="F16" s="16">
        <f t="shared" si="8"/>
        <v>3643</v>
      </c>
      <c r="G16" s="16">
        <f t="shared" si="8"/>
        <v>900</v>
      </c>
      <c r="H16" s="16">
        <f t="shared" si="8"/>
        <v>48</v>
      </c>
      <c r="I16" s="16">
        <f t="shared" si="8"/>
        <v>223</v>
      </c>
      <c r="J16" s="16">
        <f t="shared" si="8"/>
        <v>384</v>
      </c>
      <c r="K16" s="16">
        <f t="shared" si="8"/>
        <v>1777</v>
      </c>
      <c r="L16" s="16">
        <f t="shared" si="8"/>
        <v>80</v>
      </c>
      <c r="M16" s="16">
        <f t="shared" si="8"/>
        <v>143</v>
      </c>
      <c r="N16" s="16">
        <f t="shared" si="8"/>
        <v>1113</v>
      </c>
      <c r="O16" s="16">
        <f t="shared" si="8"/>
        <v>4222</v>
      </c>
      <c r="P16" s="16">
        <f t="shared" si="8"/>
        <v>465</v>
      </c>
      <c r="Q16" s="16">
        <f t="shared" si="8"/>
        <v>1263</v>
      </c>
      <c r="R16" s="16">
        <f t="shared" si="8"/>
        <v>2146</v>
      </c>
      <c r="S16" s="16">
        <f t="shared" si="8"/>
        <v>79111</v>
      </c>
    </row>
    <row r="17" spans="1:19" x14ac:dyDescent="0.3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6"/>
      <c r="O17" s="6"/>
      <c r="P17" s="6"/>
      <c r="Q17" s="6"/>
      <c r="R17" s="6"/>
      <c r="S17" s="6"/>
    </row>
    <row r="18" spans="1:19" x14ac:dyDescent="0.3">
      <c r="A18" s="6" t="s">
        <v>22</v>
      </c>
      <c r="B18" s="6"/>
      <c r="C18" s="6"/>
      <c r="D18" s="6"/>
      <c r="E18" s="6"/>
      <c r="F18" s="6"/>
      <c r="G18" s="6"/>
      <c r="H18" s="6"/>
      <c r="M18" s="18"/>
      <c r="N18" s="18"/>
      <c r="O18" s="18"/>
      <c r="P18" s="18"/>
      <c r="Q18" s="18"/>
      <c r="R18" s="18"/>
      <c r="S18" s="5"/>
    </row>
    <row r="19" spans="1:19" x14ac:dyDescent="0.3">
      <c r="A19" s="5" t="s">
        <v>23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</row>
  </sheetData>
  <mergeCells count="26">
    <mergeCell ref="A14:B14"/>
    <mergeCell ref="A16:B16"/>
    <mergeCell ref="A2:S2"/>
    <mergeCell ref="C4:F4"/>
    <mergeCell ref="G4:J4"/>
    <mergeCell ref="K4:N4"/>
    <mergeCell ref="O4:R4"/>
    <mergeCell ref="A4:A6"/>
    <mergeCell ref="B4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Q5:Q6"/>
    <mergeCell ref="R5:R6"/>
    <mergeCell ref="S4:S6"/>
    <mergeCell ref="L5:L6"/>
    <mergeCell ref="M5:M6"/>
    <mergeCell ref="N5:N6"/>
    <mergeCell ref="O5:O6"/>
    <mergeCell ref="P5:P6"/>
  </mergeCells>
  <pageMargins left="0.25" right="0.25" top="0.75" bottom="0.75" header="0.3" footer="0.3"/>
  <pageSetup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Alytus</vt:lpstr>
      <vt:lpstr>Vilnius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Putnaitė</dc:creator>
  <cp:lastModifiedBy>Gerda Putnaitė</cp:lastModifiedBy>
  <cp:lastPrinted>2013-08-02T13:11:01Z</cp:lastPrinted>
  <dcterms:created xsi:type="dcterms:W3CDTF">2012-12-17T16:45:43Z</dcterms:created>
  <dcterms:modified xsi:type="dcterms:W3CDTF">2013-09-03T13:37:57Z</dcterms:modified>
</cp:coreProperties>
</file>