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1020" windowWidth="16356" windowHeight="6444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F13" i="2" l="1"/>
  <c r="D15" i="2" l="1"/>
  <c r="D17" i="2" s="1"/>
  <c r="E15" i="2"/>
  <c r="E17" i="2" s="1"/>
  <c r="C15" i="2"/>
  <c r="C17" i="2" s="1"/>
  <c r="F10" i="2"/>
  <c r="F9" i="2"/>
  <c r="F11" i="2"/>
  <c r="F12" i="2"/>
  <c r="F14" i="2"/>
  <c r="F8" i="2"/>
  <c r="F15" i="2" l="1"/>
  <c r="F17" i="2" s="1"/>
</calcChain>
</file>

<file path=xl/sharedStrings.xml><?xml version="1.0" encoding="utf-8"?>
<sst xmlns="http://schemas.openxmlformats.org/spreadsheetml/2006/main" count="72" uniqueCount="38">
  <si>
    <t>Eil.</t>
  </si>
  <si>
    <t>Savivaldybių viešosios bibliotekos</t>
  </si>
  <si>
    <t xml:space="preserve">Gyventojų skaičius bibliotekų aptarnaujamose teritorijose 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</si>
  <si>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</si>
  <si>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</si>
  <si>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</si>
  <si>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</si>
  <si>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</si>
  <si>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</si>
  <si>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</si>
  <si>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</si>
  <si>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</si>
  <si>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</si>
  <si>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</si>
  <si>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</si>
  <si>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</si>
  <si>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</si>
  <si>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</si>
  <si>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</si>
  <si>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</si>
  <si>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</si>
  <si>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</si>
  <si>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</si>
  <si>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</si>
  <si>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</si>
  <si>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</si>
  <si>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</si>
  <si>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</si>
  <si>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</si>
  <si>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</si>
  <si>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Lazdijai</t>
  </si>
  <si>
    <t>Druskininkai</t>
  </si>
  <si>
    <t>Varėna</t>
  </si>
  <si>
    <t>0*</t>
  </si>
  <si>
    <t>*Alytaus r. VB nenurodytas aptarnaujamos teritorijos gyventojų skaičius</t>
  </si>
  <si>
    <t xml:space="preserve"> x</t>
  </si>
  <si>
    <t>3.1. VILNIAUS APSKRITIES VIEŠŲJŲ BIBLIOTEKŲ VARTOTOJŲ TELKIMAS 2012 m.</t>
  </si>
  <si>
    <t>3.1. ALYTAUS APSKRITIES VIEŠŲJŲ BIBLIOTEKŲ VARTOTOJŲ TELKIMAS 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</si>
</sst>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1E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3" borderId="11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2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 vertical="top" wrapText="1"/>
    </xf>
    <xf numFmtId="164" fontId="5" fillId="4" borderId="11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1" fontId="7" fillId="4" borderId="19" xfId="0" applyNumberFormat="1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 vertical="top" wrapText="1"/>
    </xf>
    <xf numFmtId="164" fontId="7" fillId="4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0" fontId="3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right"/>
    </xf>
    <xf numFmtId="0" fontId="2" fillId="4" borderId="15" xfId="0" applyFont="1" applyFill="1" applyBorder="1" applyAlignment="1"/>
    <xf numFmtId="0" fontId="5" fillId="3" borderId="5" xfId="0" applyFont="1" applyFill="1" applyBorder="1" applyAlignment="1">
      <alignment horizontal="right" vertical="top" wrapText="1"/>
    </xf>
    <xf numFmtId="0" fontId="2" fillId="3" borderId="20" xfId="0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5</xdr:col>
      <xdr:colOff>369076</xdr:colOff>
      <xdr:row>27</xdr:row>
      <xdr:rowOff>128186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4200"/>
          <a:ext cx="3097036" cy="1956986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</xdr:colOff>
      <xdr:row>17</xdr:row>
      <xdr:rowOff>0</xdr:rowOff>
    </xdr:from>
    <xdr:to>
      <xdr:col>12</xdr:col>
      <xdr:colOff>251460</xdr:colOff>
      <xdr:row>27</xdr:row>
      <xdr:rowOff>154386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8980" y="3124200"/>
          <a:ext cx="3299460" cy="1983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0</xdr:rowOff>
    </xdr:from>
    <xdr:to>
      <xdr:col>5</xdr:col>
      <xdr:colOff>441960</xdr:colOff>
      <xdr:row>31</xdr:row>
      <xdr:rowOff>168313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489960"/>
          <a:ext cx="3322319" cy="2362873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19</xdr:row>
      <xdr:rowOff>1</xdr:rowOff>
    </xdr:from>
    <xdr:to>
      <xdr:col>12</xdr:col>
      <xdr:colOff>190500</xdr:colOff>
      <xdr:row>31</xdr:row>
      <xdr:rowOff>150327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1" y="3489961"/>
          <a:ext cx="3497579" cy="2344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20"/>
  <sheetViews>
    <sheetView tabSelected="1" zoomScaleNormal="100" workbookViewId="0">
      <selection activeCell="N22" sqref="N22"/>
    </sheetView>
  </sheetViews>
  <sheetFormatPr defaultRowHeight="14.4" x14ac:dyDescent="0.3"/>
  <cols>
    <col min="1" max="1" width="4" style="1" customWidth="1"/>
    <col min="2" max="2" width="11" style="1" customWidth="1"/>
    <col min="3" max="3" width="9.44140625" style="1" customWidth="1"/>
    <col min="4" max="4" width="7.44140625" style="1" customWidth="1"/>
    <col min="5" max="5" width="7.88671875" style="1" customWidth="1"/>
    <col min="6" max="6" width="7.5546875" style="1" customWidth="1"/>
    <col min="7" max="7" width="7.109375" style="1" customWidth="1"/>
    <col min="8" max="8" width="6.77734375" style="1" customWidth="1"/>
    <col min="9" max="9" width="6.6640625" style="1" customWidth="1"/>
    <col min="10" max="10" width="7.21875" style="1" customWidth="1"/>
    <col min="11" max="11" width="8.77734375" style="1" customWidth="1"/>
    <col min="12" max="12" width="8.21875" style="1" customWidth="1"/>
    <col min="13" max="13" width="8" style="1" customWidth="1"/>
    <col min="14" max="14" width="8.6640625" style="1" customWidth="1"/>
    <col min="15" max="16384" width="8.88671875" style="1"/>
  </cols>
  <sheetData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">
      <c r="A5" s="8" t="s">
        <v>0</v>
      </c>
      <c r="B5" s="39" t="s">
        <v>1</v>
      </c>
      <c r="C5" s="42" t="s">
        <v>2</v>
      </c>
      <c r="D5" s="43"/>
      <c r="E5" s="43"/>
      <c r="F5" s="44"/>
      <c r="G5" s="48" t="s">
        <v>3</v>
      </c>
      <c r="H5" s="49"/>
      <c r="I5" s="49"/>
      <c r="J5" s="49"/>
      <c r="K5" s="50" t="s">
        <v>4</v>
      </c>
      <c r="L5" s="51"/>
      <c r="M5" s="51"/>
      <c r="N5" s="52" t="s">
        <v>5</v>
      </c>
      <c r="O5" s="52" t="s">
        <v>6</v>
      </c>
    </row>
    <row r="6" spans="1:15" x14ac:dyDescent="0.3">
      <c r="A6" s="9" t="s">
        <v>7</v>
      </c>
      <c r="B6" s="40"/>
      <c r="C6" s="45"/>
      <c r="D6" s="46"/>
      <c r="E6" s="46"/>
      <c r="F6" s="47"/>
      <c r="G6" s="55" t="s">
        <v>8</v>
      </c>
      <c r="H6" s="55" t="s">
        <v>9</v>
      </c>
      <c r="I6" s="55" t="s">
        <v>10</v>
      </c>
      <c r="J6" s="55" t="s">
        <v>11</v>
      </c>
      <c r="K6" s="57" t="s">
        <v>12</v>
      </c>
      <c r="L6" s="55" t="s">
        <v>13</v>
      </c>
      <c r="M6" s="59" t="s">
        <v>14</v>
      </c>
      <c r="N6" s="53"/>
      <c r="O6" s="53"/>
    </row>
    <row r="7" spans="1:15" x14ac:dyDescent="0.3">
      <c r="A7" s="10"/>
      <c r="B7" s="41"/>
      <c r="C7" s="11" t="s">
        <v>15</v>
      </c>
      <c r="D7" s="12" t="s">
        <v>9</v>
      </c>
      <c r="E7" s="12" t="s">
        <v>16</v>
      </c>
      <c r="F7" s="12" t="s">
        <v>17</v>
      </c>
      <c r="G7" s="56"/>
      <c r="H7" s="56"/>
      <c r="I7" s="56"/>
      <c r="J7" s="56"/>
      <c r="K7" s="58"/>
      <c r="L7" s="56"/>
      <c r="M7" s="59"/>
      <c r="N7" s="54"/>
      <c r="O7" s="54"/>
    </row>
    <row r="8" spans="1:15" x14ac:dyDescent="0.3">
      <c r="A8" s="13">
        <v>1</v>
      </c>
      <c r="B8" s="14" t="s">
        <v>28</v>
      </c>
      <c r="C8" s="13">
        <v>58616</v>
      </c>
      <c r="D8" s="13">
        <v>41000</v>
      </c>
      <c r="E8" s="13">
        <v>17616</v>
      </c>
      <c r="F8" s="13" t="s">
        <v>35</v>
      </c>
      <c r="G8" s="15">
        <v>14.412447113416132</v>
      </c>
      <c r="H8" s="15">
        <v>13.54878048780488</v>
      </c>
      <c r="I8" s="15">
        <v>16.422570390554043</v>
      </c>
      <c r="J8" s="15" t="s">
        <v>21</v>
      </c>
      <c r="K8" s="16">
        <v>14654</v>
      </c>
      <c r="L8" s="16">
        <v>14654</v>
      </c>
      <c r="M8" s="16" t="s">
        <v>21</v>
      </c>
      <c r="N8" s="17">
        <v>0.14412447113416132</v>
      </c>
      <c r="O8" s="15">
        <v>4.2613636363636358</v>
      </c>
    </row>
    <row r="9" spans="1:15" x14ac:dyDescent="0.3">
      <c r="A9" s="13">
        <v>2</v>
      </c>
      <c r="B9" s="18" t="s">
        <v>29</v>
      </c>
      <c r="C9" s="13">
        <v>28001</v>
      </c>
      <c r="D9" s="13" t="s">
        <v>33</v>
      </c>
      <c r="E9" s="13">
        <v>2630</v>
      </c>
      <c r="F9" s="13">
        <v>25371</v>
      </c>
      <c r="G9" s="15">
        <v>49.955358737187957</v>
      </c>
      <c r="H9" s="15" t="s">
        <v>33</v>
      </c>
      <c r="I9" s="15">
        <v>49.657794676806084</v>
      </c>
      <c r="J9" s="15">
        <v>23.621457569666156</v>
      </c>
      <c r="K9" s="16">
        <v>848.5151515151515</v>
      </c>
      <c r="L9" s="16">
        <v>876.66666666666663</v>
      </c>
      <c r="M9" s="16">
        <v>845.7</v>
      </c>
      <c r="N9" s="17">
        <v>0.49955358737187955</v>
      </c>
      <c r="O9" s="15">
        <v>4.1464112096082353</v>
      </c>
    </row>
    <row r="10" spans="1:15" x14ac:dyDescent="0.3">
      <c r="A10" s="13">
        <v>3</v>
      </c>
      <c r="B10" s="18" t="s">
        <v>31</v>
      </c>
      <c r="C10" s="13">
        <v>21532</v>
      </c>
      <c r="D10" s="13">
        <v>12341</v>
      </c>
      <c r="E10" s="13">
        <v>2120</v>
      </c>
      <c r="F10" s="13">
        <v>7071</v>
      </c>
      <c r="G10" s="15">
        <v>31.302247817202307</v>
      </c>
      <c r="H10" s="15">
        <v>38.124949355805846</v>
      </c>
      <c r="I10" s="15">
        <v>40.188679245283019</v>
      </c>
      <c r="J10" s="15">
        <v>16.730306887286098</v>
      </c>
      <c r="K10" s="16">
        <v>5383</v>
      </c>
      <c r="L10" s="16">
        <v>7230.5</v>
      </c>
      <c r="M10" s="16">
        <v>3535.5</v>
      </c>
      <c r="N10" s="17">
        <v>0.31302247817202306</v>
      </c>
      <c r="O10" s="15">
        <v>3.4124629080118694</v>
      </c>
    </row>
    <row r="11" spans="1:15" x14ac:dyDescent="0.3">
      <c r="A11" s="13">
        <v>4</v>
      </c>
      <c r="B11" s="18" t="s">
        <v>30</v>
      </c>
      <c r="C11" s="13">
        <v>22087</v>
      </c>
      <c r="D11" s="13">
        <v>4425</v>
      </c>
      <c r="E11" s="13">
        <v>1412</v>
      </c>
      <c r="F11" s="13">
        <v>16250</v>
      </c>
      <c r="G11" s="15">
        <v>31.199348032779461</v>
      </c>
      <c r="H11" s="15">
        <v>41.559322033898304</v>
      </c>
      <c r="I11" s="15">
        <v>42.776203966005667</v>
      </c>
      <c r="J11" s="15">
        <v>27.37230769230769</v>
      </c>
      <c r="K11" s="16">
        <v>788.82142857142856</v>
      </c>
      <c r="L11" s="16">
        <v>2918.5</v>
      </c>
      <c r="M11" s="16">
        <v>625</v>
      </c>
      <c r="N11" s="17">
        <v>0.31199348032779461</v>
      </c>
      <c r="O11" s="15">
        <v>7.4009577710056593</v>
      </c>
    </row>
    <row r="12" spans="1:15" ht="15" thickBot="1" x14ac:dyDescent="0.35">
      <c r="A12" s="13">
        <v>5</v>
      </c>
      <c r="B12" s="18" t="s">
        <v>32</v>
      </c>
      <c r="C12" s="13">
        <v>24967</v>
      </c>
      <c r="D12" s="13">
        <v>9167</v>
      </c>
      <c r="E12" s="13" t="s">
        <v>21</v>
      </c>
      <c r="F12" s="13">
        <v>15800</v>
      </c>
      <c r="G12" s="15">
        <v>36.392037489486121</v>
      </c>
      <c r="H12" s="15">
        <v>40.711246863750411</v>
      </c>
      <c r="I12" s="15" t="s">
        <v>21</v>
      </c>
      <c r="J12" s="15">
        <v>33.88607594936709</v>
      </c>
      <c r="K12" s="16">
        <v>998.68</v>
      </c>
      <c r="L12" s="16">
        <v>9167</v>
      </c>
      <c r="M12" s="16">
        <v>658.33333333333337</v>
      </c>
      <c r="N12" s="19">
        <v>0.36392037489486123</v>
      </c>
      <c r="O12" s="15">
        <v>5.8331499009465109</v>
      </c>
    </row>
    <row r="13" spans="1:15" ht="15" thickBot="1" x14ac:dyDescent="0.35">
      <c r="A13" s="20"/>
      <c r="B13" s="21" t="s">
        <v>27</v>
      </c>
      <c r="C13" s="22">
        <v>155203</v>
      </c>
      <c r="D13" s="22">
        <v>66933</v>
      </c>
      <c r="E13" s="22">
        <v>23778</v>
      </c>
      <c r="F13" s="22">
        <v>64492</v>
      </c>
      <c r="G13" s="23">
        <v>29.092865472961222</v>
      </c>
      <c r="H13" s="23">
        <v>33.645585884391856</v>
      </c>
      <c r="I13" s="23">
        <v>23.78248801413071</v>
      </c>
      <c r="J13" s="24">
        <v>26.325745828940022</v>
      </c>
      <c r="K13" s="25">
        <v>1651.0957446808511</v>
      </c>
      <c r="L13" s="25">
        <v>7559.25</v>
      </c>
      <c r="M13" s="25">
        <v>786.48780487804879</v>
      </c>
      <c r="N13" s="26">
        <v>0.29092865472961221</v>
      </c>
      <c r="O13" s="27">
        <v>4.8944699134055316</v>
      </c>
    </row>
    <row r="14" spans="1:1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36" t="s">
        <v>34</v>
      </c>
      <c r="B16" s="36"/>
      <c r="C16" s="36"/>
      <c r="D16" s="36"/>
      <c r="E16" s="36"/>
      <c r="F16" s="36"/>
      <c r="G16" s="36"/>
      <c r="H16" s="37"/>
      <c r="I16" s="37"/>
      <c r="J16" s="2"/>
      <c r="K16" s="2"/>
      <c r="L16" s="2"/>
      <c r="M16" s="2"/>
      <c r="N16" s="2"/>
      <c r="O16" s="2"/>
    </row>
    <row r="17" spans="1:15" x14ac:dyDescent="0.3">
      <c r="A17" s="36"/>
      <c r="B17" s="36"/>
      <c r="C17" s="36"/>
      <c r="D17" s="36"/>
      <c r="E17" s="36"/>
      <c r="F17" s="36"/>
      <c r="G17" s="36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4.4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mergeCells count="16">
    <mergeCell ref="A16:I16"/>
    <mergeCell ref="A17:G17"/>
    <mergeCell ref="A3:O3"/>
    <mergeCell ref="B5:B7"/>
    <mergeCell ref="C5:F6"/>
    <mergeCell ref="G5:J5"/>
    <mergeCell ref="K5:M5"/>
    <mergeCell ref="N5:N7"/>
    <mergeCell ref="O5:O7"/>
    <mergeCell ref="G6:G7"/>
    <mergeCell ref="H6:H7"/>
    <mergeCell ref="I6:I7"/>
    <mergeCell ref="J6:J7"/>
    <mergeCell ref="K6:K7"/>
    <mergeCell ref="L6:L7"/>
    <mergeCell ref="M6:M7"/>
  </mergeCells>
  <conditionalFormatting sqref="F9 F11:F12 E10:F10 E8:F8 C8:D12">
    <cfRule type="cellIs" dxfId="1" priority="1" stopIfTrue="1" operator="lessThan">
      <formula>0</formula>
    </cfRule>
  </conditionalFormatting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O19"/>
  <sheetViews>
    <sheetView topLeftCell="A10" zoomScaleNormal="100" workbookViewId="0">
      <selection activeCell="M34" sqref="M34"/>
    </sheetView>
  </sheetViews>
  <sheetFormatPr defaultRowHeight="14.4" x14ac:dyDescent="0.3"/>
  <cols>
    <col min="1" max="1" width="4.5546875" style="1" customWidth="1"/>
    <col min="2" max="2" width="12.77734375" style="1" customWidth="1"/>
    <col min="3" max="3" width="8.88671875" style="1"/>
    <col min="4" max="5" width="7.88671875" style="1" customWidth="1"/>
    <col min="6" max="6" width="8.109375" style="1" customWidth="1"/>
    <col min="7" max="7" width="7.5546875" style="1" customWidth="1"/>
    <col min="8" max="8" width="7.33203125" style="1" customWidth="1"/>
    <col min="9" max="9" width="8.44140625" style="1" customWidth="1"/>
    <col min="10" max="10" width="7.5546875" style="1" customWidth="1"/>
    <col min="11" max="11" width="9.77734375" style="1" customWidth="1"/>
    <col min="12" max="13" width="7.5546875" style="1" customWidth="1"/>
    <col min="14" max="16384" width="8.88671875" style="1"/>
  </cols>
  <sheetData>
    <row r="3" spans="1:15" x14ac:dyDescent="0.3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">
      <c r="A5" s="8" t="s">
        <v>0</v>
      </c>
      <c r="B5" s="64" t="s">
        <v>1</v>
      </c>
      <c r="C5" s="42" t="s">
        <v>2</v>
      </c>
      <c r="D5" s="43"/>
      <c r="E5" s="43"/>
      <c r="F5" s="44"/>
      <c r="G5" s="48" t="s">
        <v>3</v>
      </c>
      <c r="H5" s="49"/>
      <c r="I5" s="49"/>
      <c r="J5" s="49"/>
      <c r="K5" s="50" t="s">
        <v>4</v>
      </c>
      <c r="L5" s="51"/>
      <c r="M5" s="51"/>
      <c r="N5" s="52" t="s">
        <v>5</v>
      </c>
      <c r="O5" s="52" t="s">
        <v>6</v>
      </c>
    </row>
    <row r="6" spans="1:15" x14ac:dyDescent="0.3">
      <c r="A6" s="9" t="s">
        <v>7</v>
      </c>
      <c r="B6" s="65"/>
      <c r="C6" s="45"/>
      <c r="D6" s="46"/>
      <c r="E6" s="46"/>
      <c r="F6" s="47"/>
      <c r="G6" s="50" t="s">
        <v>8</v>
      </c>
      <c r="H6" s="50" t="s">
        <v>9</v>
      </c>
      <c r="I6" s="50" t="s">
        <v>10</v>
      </c>
      <c r="J6" s="50" t="s">
        <v>11</v>
      </c>
      <c r="K6" s="42" t="s">
        <v>12</v>
      </c>
      <c r="L6" s="50" t="s">
        <v>13</v>
      </c>
      <c r="M6" s="67" t="s">
        <v>14</v>
      </c>
      <c r="N6" s="53"/>
      <c r="O6" s="53"/>
    </row>
    <row r="7" spans="1:15" x14ac:dyDescent="0.3">
      <c r="A7" s="10"/>
      <c r="B7" s="66"/>
      <c r="C7" s="11" t="s">
        <v>15</v>
      </c>
      <c r="D7" s="12" t="s">
        <v>9</v>
      </c>
      <c r="E7" s="12" t="s">
        <v>16</v>
      </c>
      <c r="F7" s="12" t="s">
        <v>17</v>
      </c>
      <c r="G7" s="68"/>
      <c r="H7" s="68"/>
      <c r="I7" s="68"/>
      <c r="J7" s="68"/>
      <c r="K7" s="45"/>
      <c r="L7" s="68"/>
      <c r="M7" s="67"/>
      <c r="N7" s="54"/>
      <c r="O7" s="54"/>
    </row>
    <row r="8" spans="1:15" x14ac:dyDescent="0.3">
      <c r="A8" s="13">
        <v>1</v>
      </c>
      <c r="B8" s="14" t="s">
        <v>18</v>
      </c>
      <c r="C8" s="13">
        <v>24737</v>
      </c>
      <c r="D8" s="13">
        <v>11847</v>
      </c>
      <c r="E8" s="13">
        <v>4845</v>
      </c>
      <c r="F8" s="13">
        <f>C8-(D8+E8)</f>
        <v>8045</v>
      </c>
      <c r="G8" s="15">
        <v>31.370012531834902</v>
      </c>
      <c r="H8" s="15">
        <v>32.961931290622097</v>
      </c>
      <c r="I8" s="15">
        <v>32.672858617131062</v>
      </c>
      <c r="J8" s="15">
        <v>28.241143567433184</v>
      </c>
      <c r="K8" s="16">
        <v>2061.4166666666665</v>
      </c>
      <c r="L8" s="16">
        <v>8346</v>
      </c>
      <c r="M8" s="16">
        <v>804.5</v>
      </c>
      <c r="N8" s="17">
        <v>0.31370012531834901</v>
      </c>
      <c r="O8" s="15">
        <v>5.9278350515463911</v>
      </c>
    </row>
    <row r="9" spans="1:15" x14ac:dyDescent="0.3">
      <c r="A9" s="13">
        <v>2</v>
      </c>
      <c r="B9" s="18" t="s">
        <v>19</v>
      </c>
      <c r="C9" s="13">
        <v>34196</v>
      </c>
      <c r="D9" s="13">
        <v>6388</v>
      </c>
      <c r="E9" s="13">
        <v>4422</v>
      </c>
      <c r="F9" s="13">
        <f t="shared" ref="F9:F14" si="0">C9-(D9+E9)</f>
        <v>23386</v>
      </c>
      <c r="G9" s="15">
        <v>28.892268101532341</v>
      </c>
      <c r="H9" s="15">
        <v>30.510331872260487</v>
      </c>
      <c r="I9" s="15">
        <v>35.413839891451829</v>
      </c>
      <c r="J9" s="15">
        <v>27.217138458907037</v>
      </c>
      <c r="K9" s="16">
        <v>1315.2307692307693</v>
      </c>
      <c r="L9" s="16">
        <v>3603.3333333333335</v>
      </c>
      <c r="M9" s="16">
        <v>1016.7826086956521</v>
      </c>
      <c r="N9" s="17">
        <v>0.28892268101532342</v>
      </c>
      <c r="O9" s="15">
        <v>5.668016194331984</v>
      </c>
    </row>
    <row r="10" spans="1:15" x14ac:dyDescent="0.3">
      <c r="A10" s="13">
        <v>3</v>
      </c>
      <c r="B10" s="18" t="s">
        <v>20</v>
      </c>
      <c r="C10" s="13">
        <v>17239</v>
      </c>
      <c r="D10" s="13">
        <v>6267</v>
      </c>
      <c r="E10" s="13" t="s">
        <v>21</v>
      </c>
      <c r="F10" s="13">
        <f>C10-D10</f>
        <v>10972</v>
      </c>
      <c r="G10" s="15">
        <v>28.116480074250244</v>
      </c>
      <c r="H10" s="15">
        <v>27.237912876974629</v>
      </c>
      <c r="I10" s="15" t="s">
        <v>21</v>
      </c>
      <c r="J10" s="15">
        <v>28.618301130149469</v>
      </c>
      <c r="K10" s="16">
        <v>820.90476190476193</v>
      </c>
      <c r="L10" s="16">
        <v>6267</v>
      </c>
      <c r="M10" s="16">
        <v>548.6</v>
      </c>
      <c r="N10" s="17">
        <v>0.28116480074250244</v>
      </c>
      <c r="O10" s="15">
        <v>8.871466886734062</v>
      </c>
    </row>
    <row r="11" spans="1:15" x14ac:dyDescent="0.3">
      <c r="A11" s="13">
        <v>4</v>
      </c>
      <c r="B11" s="18" t="s">
        <v>22</v>
      </c>
      <c r="C11" s="13">
        <v>27449</v>
      </c>
      <c r="D11" s="13">
        <v>4945</v>
      </c>
      <c r="E11" s="13">
        <v>11569</v>
      </c>
      <c r="F11" s="13">
        <f t="shared" si="0"/>
        <v>10935</v>
      </c>
      <c r="G11" s="15">
        <v>38.737294619111807</v>
      </c>
      <c r="H11" s="15">
        <v>36.299292214357934</v>
      </c>
      <c r="I11" s="15">
        <v>40.228196041144436</v>
      </c>
      <c r="J11" s="15">
        <v>38.262459990855049</v>
      </c>
      <c r="K11" s="16">
        <v>1307.0952380952381</v>
      </c>
      <c r="L11" s="16">
        <v>5504.666666666667</v>
      </c>
      <c r="M11" s="16">
        <v>607.5</v>
      </c>
      <c r="N11" s="17">
        <v>0.38737294619111806</v>
      </c>
      <c r="O11" s="15">
        <v>5.0785291074955321</v>
      </c>
    </row>
    <row r="12" spans="1:15" x14ac:dyDescent="0.3">
      <c r="A12" s="13">
        <v>5</v>
      </c>
      <c r="B12" s="18" t="s">
        <v>23</v>
      </c>
      <c r="C12" s="13">
        <v>34262</v>
      </c>
      <c r="D12" s="13">
        <v>4928</v>
      </c>
      <c r="E12" s="13">
        <v>13296</v>
      </c>
      <c r="F12" s="13">
        <f t="shared" si="0"/>
        <v>16038</v>
      </c>
      <c r="G12" s="15">
        <v>26.551281302901174</v>
      </c>
      <c r="H12" s="15">
        <v>38.453733766233768</v>
      </c>
      <c r="I12" s="15">
        <v>26.947954271961493</v>
      </c>
      <c r="J12" s="15">
        <v>22.565157750342934</v>
      </c>
      <c r="K12" s="16">
        <v>2141.375</v>
      </c>
      <c r="L12" s="16">
        <v>6074.666666666667</v>
      </c>
      <c r="M12" s="16">
        <v>1233.6923076923076</v>
      </c>
      <c r="N12" s="17">
        <v>0.26551281302901175</v>
      </c>
      <c r="O12" s="15">
        <v>4.7268330218753434</v>
      </c>
    </row>
    <row r="13" spans="1:15" x14ac:dyDescent="0.3">
      <c r="A13" s="13">
        <v>6</v>
      </c>
      <c r="B13" s="18" t="s">
        <v>24</v>
      </c>
      <c r="C13" s="13">
        <v>39288</v>
      </c>
      <c r="D13" s="13">
        <v>23398</v>
      </c>
      <c r="E13" s="13" t="s">
        <v>21</v>
      </c>
      <c r="F13" s="13">
        <f>C13-D13</f>
        <v>15890</v>
      </c>
      <c r="G13" s="15">
        <v>21.428935043779269</v>
      </c>
      <c r="H13" s="15">
        <v>14.231985639798273</v>
      </c>
      <c r="I13" s="15" t="s">
        <v>21</v>
      </c>
      <c r="J13" s="15">
        <v>32.026431718061673</v>
      </c>
      <c r="K13" s="16">
        <v>1309.5999999999999</v>
      </c>
      <c r="L13" s="16">
        <v>23398</v>
      </c>
      <c r="M13" s="16">
        <v>547.93103448275861</v>
      </c>
      <c r="N13" s="17">
        <v>0.21428935043779271</v>
      </c>
      <c r="O13" s="15">
        <v>7.7206319040266065</v>
      </c>
    </row>
    <row r="14" spans="1:15" x14ac:dyDescent="0.3">
      <c r="A14" s="13">
        <v>7</v>
      </c>
      <c r="B14" s="28" t="s">
        <v>25</v>
      </c>
      <c r="C14" s="13">
        <v>95708</v>
      </c>
      <c r="D14" s="13">
        <v>6240</v>
      </c>
      <c r="E14" s="13">
        <v>4993</v>
      </c>
      <c r="F14" s="13">
        <f t="shared" si="0"/>
        <v>84475</v>
      </c>
      <c r="G14" s="15">
        <v>11.627032223011661</v>
      </c>
      <c r="H14" s="15">
        <v>18.589743589743591</v>
      </c>
      <c r="I14" s="15">
        <v>31.884638493891448</v>
      </c>
      <c r="J14" s="15">
        <v>9.9153595738384137</v>
      </c>
      <c r="K14" s="16">
        <v>2278.7619047619046</v>
      </c>
      <c r="L14" s="16">
        <v>3744.3333333333335</v>
      </c>
      <c r="M14" s="16">
        <v>2166.0256410256411</v>
      </c>
      <c r="N14" s="17">
        <v>0.1162703222301166</v>
      </c>
      <c r="O14" s="15">
        <v>6.7397555715312727</v>
      </c>
    </row>
    <row r="15" spans="1:15" x14ac:dyDescent="0.3">
      <c r="A15" s="62" t="s">
        <v>27</v>
      </c>
      <c r="B15" s="63"/>
      <c r="C15" s="4">
        <f>SUM(C8:C14)</f>
        <v>272879</v>
      </c>
      <c r="D15" s="4">
        <f t="shared" ref="D15:F15" si="1">SUM(D8:D14)</f>
        <v>64013</v>
      </c>
      <c r="E15" s="4">
        <f t="shared" si="1"/>
        <v>39125</v>
      </c>
      <c r="F15" s="4">
        <f t="shared" si="1"/>
        <v>169741</v>
      </c>
      <c r="G15" s="5">
        <v>22.6342078357074</v>
      </c>
      <c r="H15" s="5">
        <v>24.590317591739179</v>
      </c>
      <c r="I15" s="5">
        <v>33.170607028753999</v>
      </c>
      <c r="J15" s="5">
        <v>19.467895205047693</v>
      </c>
      <c r="K15" s="6">
        <v>1624.2797619047619</v>
      </c>
      <c r="L15" s="6">
        <v>6446.125</v>
      </c>
      <c r="M15" s="6">
        <v>1116.7171052631579</v>
      </c>
      <c r="N15" s="7">
        <v>0.22634207835707401</v>
      </c>
      <c r="O15" s="5">
        <v>6.1848325885629167</v>
      </c>
    </row>
    <row r="16" spans="1:15" ht="15" thickBot="1" x14ac:dyDescent="0.35">
      <c r="A16" s="9">
        <v>8</v>
      </c>
      <c r="B16" s="29" t="s">
        <v>26</v>
      </c>
      <c r="C16" s="9">
        <v>534056</v>
      </c>
      <c r="D16" s="30">
        <v>0</v>
      </c>
      <c r="E16" s="9">
        <v>534056</v>
      </c>
      <c r="F16" s="31" t="s">
        <v>21</v>
      </c>
      <c r="G16" s="32">
        <v>10.252108393127312</v>
      </c>
      <c r="H16" s="32" t="s">
        <v>33</v>
      </c>
      <c r="I16" s="32">
        <v>10.252108393127312</v>
      </c>
      <c r="J16" s="32" t="s">
        <v>21</v>
      </c>
      <c r="K16" s="33">
        <v>22252.333333333332</v>
      </c>
      <c r="L16" s="33">
        <v>22252.333333333332</v>
      </c>
      <c r="M16" s="33" t="s">
        <v>21</v>
      </c>
      <c r="N16" s="34">
        <v>0.10252108393127313</v>
      </c>
      <c r="O16" s="32">
        <v>2.6300409117475163</v>
      </c>
    </row>
    <row r="17" spans="1:15" ht="15" thickBot="1" x14ac:dyDescent="0.35">
      <c r="A17" s="60" t="s">
        <v>27</v>
      </c>
      <c r="B17" s="61"/>
      <c r="C17" s="22">
        <f>SUM(C15:C16)</f>
        <v>806935</v>
      </c>
      <c r="D17" s="35">
        <f>D15</f>
        <v>64013</v>
      </c>
      <c r="E17" s="35">
        <f>SUM(E15:E16)</f>
        <v>573181</v>
      </c>
      <c r="F17" s="35">
        <f>F15</f>
        <v>169741</v>
      </c>
      <c r="G17" s="23">
        <v>14.439329066157743</v>
      </c>
      <c r="H17" s="23">
        <v>24.590317591739179</v>
      </c>
      <c r="I17" s="23">
        <v>11.816511712705061</v>
      </c>
      <c r="J17" s="24">
        <v>19.467895205047693</v>
      </c>
      <c r="K17" s="25">
        <v>4202.786458333333</v>
      </c>
      <c r="L17" s="25">
        <v>15929.85</v>
      </c>
      <c r="M17" s="25">
        <v>1116.7171052631579</v>
      </c>
      <c r="N17" s="26">
        <v>0.14439329066157744</v>
      </c>
      <c r="O17" s="27">
        <v>4.5144014555940819</v>
      </c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16">
    <mergeCell ref="A17:B17"/>
    <mergeCell ref="A15:B15"/>
    <mergeCell ref="A3:O3"/>
    <mergeCell ref="B5:B7"/>
    <mergeCell ref="C5:F6"/>
    <mergeCell ref="G5:J5"/>
    <mergeCell ref="K5:M5"/>
    <mergeCell ref="N5:N7"/>
    <mergeCell ref="O5:O7"/>
    <mergeCell ref="M6:M7"/>
    <mergeCell ref="G6:G7"/>
    <mergeCell ref="H6:H7"/>
    <mergeCell ref="I6:I7"/>
    <mergeCell ref="J6:J7"/>
    <mergeCell ref="K6:K7"/>
    <mergeCell ref="L6:L7"/>
  </mergeCells>
  <conditionalFormatting sqref="E14 E10 E8:F8 D8:D13 C8:C16 F9:F14 E16 D15:F15">
    <cfRule type="cellIs" dxfId="0" priority="1" stopIfTrue="1" operator="lessThan">
      <formula>0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2013-07-31T13:01:33Z</cp:lastPrinted>
  <dcterms:created xsi:type="dcterms:W3CDTF">2012-12-06T09:05:38Z</dcterms:created>
  <dcterms:modified xsi:type="dcterms:W3CDTF">2013-07-31T13:01:41Z</dcterms:modified>
</cp:coreProperties>
</file>